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1665" windowWidth="15765" windowHeight="11175"/>
  </bookViews>
  <sheets>
    <sheet name="Приложение к ПЗ доходы декабрь" sheetId="8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 декабрь'!$A$4:$K$71</definedName>
    <definedName name="_xlnm.Print_Titles" localSheetId="2">'для Старовойтовой'!$2:$2</definedName>
    <definedName name="_xlnm.Print_Titles" localSheetId="0">'Приложение к ПЗ доходы декабрь'!$4:$4</definedName>
    <definedName name="_xlnm.Print_Area" localSheetId="0">'Приложение к ПЗ доходы декабрь'!$A$1:$K$71</definedName>
  </definedNames>
  <calcPr calcId="145621"/>
  <pivotCaches>
    <pivotCache cacheId="2" r:id="rId4"/>
  </pivotCaches>
</workbook>
</file>

<file path=xl/calcChain.xml><?xml version="1.0" encoding="utf-8"?>
<calcChain xmlns="http://schemas.openxmlformats.org/spreadsheetml/2006/main">
  <c r="D5" i="8" l="1"/>
  <c r="D50" i="8"/>
  <c r="E67" i="8"/>
  <c r="E63" i="8"/>
  <c r="E58" i="8"/>
  <c r="E52" i="8"/>
  <c r="E11" i="8"/>
  <c r="E30" i="8" l="1"/>
  <c r="E21" i="8"/>
  <c r="E20" i="8"/>
  <c r="E9" i="8" l="1"/>
  <c r="K57" i="8" l="1"/>
  <c r="K59" i="8"/>
  <c r="H57" i="8"/>
  <c r="H59" i="8"/>
  <c r="E57" i="8"/>
  <c r="E59" i="8"/>
  <c r="E55" i="8" l="1"/>
  <c r="E25" i="8"/>
  <c r="I71" i="8"/>
  <c r="F71" i="8"/>
  <c r="C71" i="8"/>
  <c r="E70" i="8"/>
  <c r="K69" i="8"/>
  <c r="H69" i="8"/>
  <c r="E69" i="8"/>
  <c r="K68" i="8"/>
  <c r="H68" i="8"/>
  <c r="E68" i="8"/>
  <c r="K66" i="8"/>
  <c r="H66" i="8"/>
  <c r="E66" i="8"/>
  <c r="K65" i="8"/>
  <c r="H65" i="8"/>
  <c r="E65" i="8"/>
  <c r="K64" i="8"/>
  <c r="H64" i="8"/>
  <c r="E64" i="8"/>
  <c r="K62" i="8"/>
  <c r="H62" i="8"/>
  <c r="E62" i="8"/>
  <c r="K61" i="8"/>
  <c r="H61" i="8"/>
  <c r="E61" i="8"/>
  <c r="K60" i="8"/>
  <c r="H60" i="8"/>
  <c r="E60" i="8"/>
  <c r="K56" i="8"/>
  <c r="H56" i="8"/>
  <c r="E56" i="8"/>
  <c r="K54" i="8"/>
  <c r="H54" i="8"/>
  <c r="E54" i="8"/>
  <c r="K53" i="8"/>
  <c r="H53" i="8"/>
  <c r="E53" i="8"/>
  <c r="K51" i="8"/>
  <c r="H51" i="8"/>
  <c r="J50" i="8"/>
  <c r="K50" i="8" s="1"/>
  <c r="G50" i="8"/>
  <c r="H50" i="8" s="1"/>
  <c r="E47" i="8"/>
  <c r="H46" i="8"/>
  <c r="E46" i="8"/>
  <c r="H45" i="8"/>
  <c r="E45" i="8"/>
  <c r="H44" i="8"/>
  <c r="E44" i="8"/>
  <c r="H43" i="8"/>
  <c r="E43" i="8"/>
  <c r="H42" i="8"/>
  <c r="E42" i="8"/>
  <c r="H41" i="8"/>
  <c r="E41" i="8"/>
  <c r="H40" i="8"/>
  <c r="E40" i="8"/>
  <c r="H39" i="8"/>
  <c r="E39" i="8"/>
  <c r="H38" i="8"/>
  <c r="E38" i="8"/>
  <c r="H37" i="8"/>
  <c r="E37" i="8"/>
  <c r="H36" i="8"/>
  <c r="E36" i="8"/>
  <c r="H35" i="8"/>
  <c r="E35" i="8"/>
  <c r="H34" i="8"/>
  <c r="E34" i="8"/>
  <c r="H33" i="8"/>
  <c r="E33" i="8"/>
  <c r="H32" i="8"/>
  <c r="E32" i="8"/>
  <c r="H31" i="8"/>
  <c r="E31" i="8"/>
  <c r="H29" i="8"/>
  <c r="E29" i="8"/>
  <c r="K28" i="8"/>
  <c r="H28" i="8"/>
  <c r="E28" i="8"/>
  <c r="H27" i="8"/>
  <c r="E27" i="8"/>
  <c r="H26" i="8"/>
  <c r="E26" i="8"/>
  <c r="H24" i="8"/>
  <c r="E24" i="8"/>
  <c r="H23" i="8"/>
  <c r="E23" i="8"/>
  <c r="H22" i="8"/>
  <c r="E22" i="8"/>
  <c r="H19" i="8"/>
  <c r="E19" i="8"/>
  <c r="H18" i="8"/>
  <c r="E18" i="8"/>
  <c r="H17" i="8"/>
  <c r="E17" i="8"/>
  <c r="H16" i="8"/>
  <c r="E16" i="8"/>
  <c r="H15" i="8"/>
  <c r="E15" i="8"/>
  <c r="H14" i="8"/>
  <c r="E14" i="8"/>
  <c r="H13" i="8"/>
  <c r="E13" i="8"/>
  <c r="H12" i="8"/>
  <c r="E12" i="8"/>
  <c r="H10" i="8"/>
  <c r="E10" i="8"/>
  <c r="H8" i="8"/>
  <c r="E8" i="8"/>
  <c r="H7" i="8"/>
  <c r="E7" i="8"/>
  <c r="K6" i="8"/>
  <c r="H6" i="8"/>
  <c r="E6" i="8"/>
  <c r="J5" i="8"/>
  <c r="K5" i="8" s="1"/>
  <c r="G5" i="8"/>
  <c r="H5" i="8" s="1"/>
  <c r="E50" i="8" l="1"/>
  <c r="E5" i="8"/>
  <c r="G71" i="8"/>
  <c r="H71" i="8" s="1"/>
  <c r="E51" i="8"/>
  <c r="J71" i="8"/>
  <c r="K71" i="8" s="1"/>
  <c r="D71" i="8" l="1"/>
  <c r="E71" i="8" s="1"/>
  <c r="F69" i="4" l="1"/>
  <c r="D69" i="4"/>
  <c r="F68" i="4"/>
  <c r="D68" i="4"/>
  <c r="G4" i="4" l="1"/>
  <c r="E12" i="4"/>
  <c r="E69" i="4" l="1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<sst xmlns="http://schemas.openxmlformats.org/spreadsheetml/2006/main" count="693" uniqueCount="453">
  <si>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</si>
  <si>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</si>
  <si>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</si>
  <si>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</si>
  <si>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</si>
  <si>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</si>
  <si>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</si>
  <si>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</si>
  <si>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</si>
  <si>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</si>
  <si>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</si>
  <si>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</si>
  <si>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</si>
  <si>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</si>
  <si>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</si>
  <si>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</si>
  <si>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</si>
  <si>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</si>
  <si>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</si>
  <si>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</si>
  <si>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</si>
  <si>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</si>
  <si>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</si>
  <si>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</si>
  <si>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</si>
  <si>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</si>
  <si>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</si>
  <si>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</si>
  <si>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</si>
  <si>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</si>
  <si>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</si>
  <si>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</si>
  <si>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</si>
  <si>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</si>
  <si>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</si>
  <si>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</si>
  <si>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</si>
  <si>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</si>
  <si>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</si>
  <si>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</si>
  <si>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</si>
  <si>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</si>
  <si>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</si>
  <si>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</si>
  <si>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</si>
  <si>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</si>
  <si>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</si>
  <si>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</si>
  <si>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</si>
  <si>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</si>
  <si>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</si>
  <si>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</si>
  <si>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</si>
  <si>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</si>
  <si>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</si>
  <si>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</si>
  <si>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</si>
  <si>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</si>
  <si>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</si>
  <si>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</si>
  <si>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</si>
  <si>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</si>
  <si>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</si>
  <si>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</si>
  <si>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</si>
  <si>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</si>
  <si>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</si>
  <si>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</si>
  <si>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</si>
  <si>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</si>
  <si>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</si>
  <si>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</si>
  <si>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</si>
  <si>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</si>
  <si>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</si>
  <si>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</si>
  <si>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</si>
  <si>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</si>
  <si>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</si>
  <si>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</si>
  <si>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</si>
  <si>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</si>
  <si>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</si>
  <si>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</si>
  <si>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</si>
  <si>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</si>
  <si>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</si>
  <si>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</si>
  <si>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</si>
  <si>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</si>
  <si>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</si>
  <si>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ИТОГО: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</si>
  <si>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</si>
  <si>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</si>
  <si>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</si>
  <si>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</si>
  <si>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</si>
  <si>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</si>
  <si>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</si>
  <si>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</si>
  <si>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</si>
  <si>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</si>
  <si>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</si>
  <si>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</si>
  <si>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</si>
  <si>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</si>
  <si>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</si>
  <si>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</si>
  <si>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</si>
  <si>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</si>
  <si>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</si>
  <si>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</si>
  <si>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</si>
  <si>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</si>
  <si>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</si>
  <si>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</si>
  <si>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</si>
  <si>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</si>
  <si>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</si>
  <si>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</si>
  <si>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</si>
  <si>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</si>
  <si>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</si>
  <si>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</si>
  <si>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</si>
  <si>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</si>
  <si>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</si>
  <si>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</si>
  <si>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</si>
  <si>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</si>
  <si>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</si>
  <si>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</si>
  <si>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</si>
  <si>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</si>
  <si>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</si>
  <si>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</si>
  <si>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</si>
  <si>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</si>
  <si>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</si>
  <si>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</si>
  <si>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</si>
  <si>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</si>
  <si>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</si>
  <si>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</si>
  <si>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</si>
  <si>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</si>
  <si>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</si>
  <si>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</si>
  <si>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</si>
  <si>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</si>
  <si>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</si>
  <si>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</si>
  <si>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</si>
  <si>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</si>
  <si>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</si>
  <si>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</si>
  <si>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</si>
  <si>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</si>
  <si>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</si>
  <si>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</si>
  <si>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</si>
  <si>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</si>
  <si>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</si>
  <si>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</si>
  <si>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</si>
  <si>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</si>
  <si>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</si>
  <si>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</si>
  <si>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</si>
  <si>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</si>
  <si>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</si>
  <si>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</si>
  <si>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</si>
  <si>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</si>
  <si>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</si>
  <si>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</si>
  <si>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</si>
  <si>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</si>
  <si>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</si>
  <si>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</si>
  <si>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</si>
  <si>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</si>
  <si>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</si>
  <si>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</si>
  <si>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</si>
  <si>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</si>
  <si>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</si>
  <si>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</si>
  <si>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</si>
  <si>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</si>
  <si>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</si>
  <si>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</si>
  <si>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</si>
  <si>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</si>
  <si>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</si>
  <si>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</si>
  <si>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</si>
  <si>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</si>
  <si>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</si>
  <si>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</si>
  <si>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</si>
  <si>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</si>
  <si>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</si>
  <si>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</si>
  <si>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</si>
  <si>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</si>
  <si>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</si>
  <si>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</si>
  <si>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</si>
  <si>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</si>
  <si>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</si>
  <si>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</si>
  <si>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</si>
  <si>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</si>
  <si>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</si>
  <si>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</si>
  <si>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</si>
  <si>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</si>
  <si>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</si>
  <si>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</si>
  <si>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</si>
  <si>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</si>
  <si>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</si>
  <si>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</si>
  <si>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</si>
  <si>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</si>
  <si>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</si>
  <si>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</si>
  <si>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</si>
  <si>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</si>
  <si>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</si>
  <si>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</si>
  <si>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</si>
  <si>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</si>
  <si>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</si>
  <si>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</si>
  <si>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</si>
  <si>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</si>
  <si>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</si>
  <si>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</si>
  <si>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</si>
  <si>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</si>
  <si>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</si>
  <si>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</si>
  <si>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</si>
  <si>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</si>
  <si>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</si>
  <si>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</si>
  <si>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</si>
  <si>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</si>
  <si>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</si>
  <si>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</si>
  <si>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</si>
  <si>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</si>
  <si>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</si>
  <si>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</si>
  <si>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</si>
  <si>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</si>
  <si>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</si>
  <si>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</si>
  <si>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</si>
  <si>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</si>
  <si>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</si>
  <si>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</si>
  <si>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</si>
  <si>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</si>
  <si>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</si>
  <si>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</si>
  <si>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</si>
  <si>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</si>
  <si>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</si>
  <si>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</si>
  <si>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</si>
  <si>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</si>
  <si>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</si>
  <si>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</si>
  <si>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</si>
  <si>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</si>
  <si>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</si>
  <si>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</si>
  <si>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</si>
  <si>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</si>
  <si>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</si>
  <si>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</si>
  <si>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</si>
  <si>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</si>
  <si>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</si>
  <si>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</si>
  <si>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</si>
  <si>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</si>
  <si>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</si>
  <si>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</si>
  <si>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</si>
  <si>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</si>
  <si>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</si>
  <si>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</si>
  <si>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</si>
  <si>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</si>
  <si>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</si>
  <si>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</si>
  <si>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</si>
  <si>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</si>
  <si>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</si>
  <si>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</si>
  <si>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</si>
  <si>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</si>
  <si>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</si>
  <si>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</si>
  <si>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</si>
  <si>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</si>
  <si>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</si>
  <si>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</si>
  <si>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</si>
  <si>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</si>
  <si>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</si>
  <si>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</si>
  <si>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</si>
  <si>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</si>
  <si>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</si>
  <si>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</si>
  <si>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</si>
  <si>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</si>
  <si>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рублей</t>
  </si>
  <si>
    <t>Код бюджетной классификации</t>
  </si>
  <si>
    <t xml:space="preserve">Приложение 1 к пояснительной записке
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</si>
  <si>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</si>
  <si>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</si>
  <si>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</si>
  <si>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</si>
  <si>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2 02 49999 05 0000 150</t>
  </si>
  <si>
    <t xml:space="preserve">  Прочие межбюджетные трансферты, передаваемые бюджетам муниципальных районов</t>
  </si>
  <si>
    <t>2 02 20216 05 0000 150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</si>
  <si>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</si>
  <si>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</si>
  <si>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</si>
  <si>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202 29999 05 0000 150</t>
  </si>
  <si>
    <t>202 30024 05 0000 150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</si>
  <si>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</si>
  <si>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</si>
  <si>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</si>
  <si>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</si>
  <si>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</si>
  <si>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1 03 02231 01 0000 110</t>
  </si>
  <si>
    <t>1 03 02251 01 0000 110</t>
  </si>
  <si>
    <t>1 03 02261 01 0000 110</t>
  </si>
  <si>
    <t>Единый налог на вмененный доход для отдельных видов деятельности</t>
  </si>
  <si>
    <t>1 05 02010 02 0000 110</t>
  </si>
  <si>
    <t>1 05 03010 01 0000 110</t>
  </si>
  <si>
    <t>1 05 04020 02 0000 110</t>
  </si>
  <si>
    <t>1 08 03010 01 0000 110</t>
  </si>
  <si>
    <t>1 11 05013 05 0000 120</t>
  </si>
  <si>
    <t>1 11 05035 05 0000 120</t>
  </si>
  <si>
    <t>1 12 01010 01 0000 120</t>
  </si>
  <si>
    <t>Плата за выбросы загрязняющих веществ в атмосферный воздух стационарными объектами</t>
  </si>
  <si>
    <t>1 12 01041 01 0000 120</t>
  </si>
  <si>
    <t xml:space="preserve">Плата за размещение отходов производства </t>
  </si>
  <si>
    <t>1 13 02995 05 0000 130</t>
  </si>
  <si>
    <t>1 14 06013 05 0000 430</t>
  </si>
  <si>
    <t xml:space="preserve">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</si>
  <si>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1 16 01063 01 0000 140</t>
  </si>
  <si>
    <t>1 16 01083 01 0000 140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</si>
  <si>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</si>
  <si>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</si>
  <si>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</si>
  <si>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</si>
  <si>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</si>
  <si>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</si>
  <si>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</si>
  <si>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</si>
  <si>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</si>
  <si>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</si>
  <si>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</si>
  <si>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</si>
  <si>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</si>
  <si>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</si>
  <si>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</si>
  <si>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</si>
  <si>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</si>
  <si>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</si>
  <si>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</si>
  <si>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</si>
  <si>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 xml:space="preserve">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</si>
  <si>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</si>
  <si>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</si>
  <si>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Единый сельскохозяйственный налог</t>
  </si>
  <si>
    <t xml:space="preserve">      Налог, взимаемый в связи с применением патентной системы налогообложения, зачисляемый в бюджеты муниципальных районов</t>
  </si>
  <si>
    <t xml:space="preserve">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</si>
  <si>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  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</si>
  <si>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1 13 01995 050000 130</t>
  </si>
  <si>
    <t xml:space="preserve">      Прочие доходы от оказания платных услуг (работ) получателями средств бюджетов муниципальных районов</t>
  </si>
  <si>
    <t xml:space="preserve">     Прочие доходы от компенсации затрат бюджетов муниципальных районов</t>
  </si>
  <si>
    <t xml:space="preserve">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</si>
  <si>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</si>
  <si>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 xml:space="preserve">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</si>
  <si>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1 16 01114 01 0000 140</t>
  </si>
  <si>
    <t xml:space="preserve">    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выявленные должностными лицами органов муниципального контроля</t>
  </si>
  <si>
    <t xml:space="preserve">   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</si>
  <si>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</si>
  <si>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</si>
  <si>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</si>
  <si>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1 16 10031 05 0000 140</t>
  </si>
  <si>
    <t xml:space="preserve">     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</si>
  <si>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2 02 40014 05 0000 150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</si>
  <si>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</si>
  <si>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1 16 10123 01 0000 140</t>
  </si>
  <si>
    <t>2 02 35260 05 0000 150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</si>
  <si>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</si>
  <si>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219 60010 05 0000 150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</si>
  <si>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</si>
  <si>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Дотации бюджетам муниципальных районов на поддержку мер по обеспечению сбалансированности бюджетов</t>
  </si>
  <si>
    <t>Прочие 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</si>
  <si>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</si>
  <si>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1 13 02065 050000 130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</si>
  <si>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</si>
  <si>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</si>
  <si>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</si>
  <si>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2 02 25519 05 0000 150</t>
  </si>
  <si>
    <t>Субсидия бюджетам муниципальных районов на поддержку отрасли культуры</t>
  </si>
  <si>
    <t>Сумма на 2024 год</t>
  </si>
  <si>
    <t>Изменение на 2024 год (+/-)</t>
  </si>
  <si>
    <t>Сумма на 2024 год с учетом изменений</t>
  </si>
  <si>
    <t>Сумма на 2025 год</t>
  </si>
  <si>
    <t>Изменение на 2025 год (+/-)</t>
  </si>
  <si>
    <t>Сумма на 2025 год с учетом изменений</t>
  </si>
  <si>
    <t>2 02 25299 05 0000 150</t>
  </si>
  <si>
    <t xml:space="preserve">  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</si>
  <si>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Анализ изменения доходов бюджета Гордеевского муниципального района Брянской области на 2024 - 2026 годы</t>
  </si>
  <si>
    <t>Сумма на 2026 год</t>
  </si>
  <si>
    <t>Изменение на 2026 год (+/-)</t>
  </si>
  <si>
    <t>Сумма на 2026 год с учетом изменений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</si>
  <si>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</si>
  <si>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</si>
  <si>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2 02 35082 05 0000 150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</si>
  <si>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</si>
  <si>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1 01 02040 01 0000 110</t>
  </si>
  <si>
    <t>1 11 05075 05 0000 120</t>
  </si>
  <si>
    <t>1 11 09045 05 0000 120</t>
  </si>
  <si>
    <t>1 14 06025 05 0000 430</t>
  </si>
  <si>
    <t>1 03 02224 01 0000 110</t>
  </si>
  <si>
    <t>2 02 15002 05 0000 150</t>
  </si>
  <si>
    <t>2 02 19999 05 0000 150</t>
  </si>
  <si>
    <t>2 02 25455 05 0000 150</t>
  </si>
  <si>
    <t>2 02 30029 05 0000 150</t>
  </si>
  <si>
    <t>2 02 45050 05 0000 150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</si>
  <si>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</si>
  <si>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</si>
  <si>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Доходы от сдачи в аренду имущества, составляющего казну муниципальных районов (за исключением земельных участков)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</si>
  <si>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</si>
  <si>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</si>
  <si>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Прочие дотации бюджетам муниципальных районов</t>
  </si>
  <si>
    <t>Субсидии бюджетам муниципальных районов на реновацию учреждений отрасли культуры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</si>
  <si>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</si>
  <si>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""Сириус"", муниципальных общеобразовательных организаций и профессиональных образовательных организаций"" классификации доходов бюджетов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</si>
</sst>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%"/>
    <numFmt numFmtId="165" formatCode="#,##0.00_ ;[Red]\-#,##0.00\ 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9"/>
      <color rgb="FF000000"/>
      <name val="Cambria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</borders>
  <cellStyleXfs count="15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43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  <xf numFmtId="0" fontId="26" fillId="0" borderId="9">
      <alignment horizontal="left" wrapText="1" indent="2"/>
    </xf>
    <xf numFmtId="49" fontId="26" fillId="0" borderId="2">
      <alignment horizontal="center"/>
    </xf>
    <xf numFmtId="0" fontId="26" fillId="0" borderId="9">
      <alignment horizontal="left" wrapText="1" indent="2"/>
    </xf>
    <xf numFmtId="0" fontId="2" fillId="0" borderId="2">
      <alignment horizontal="left" vertical="top" wrapText="1"/>
    </xf>
    <xf numFmtId="49" fontId="29" fillId="0" borderId="10">
      <alignment horizontal="left" vertical="center" wrapText="1" indent="1"/>
    </xf>
  </cellStyleXfs>
  <cellXfs count="102">
    <xf numFmtId="0" fontId="0" fillId="0" borderId="0" xfId="0"/>
    <xf numFmtId="0" fontId="9" fillId="0" borderId="1" xfId="0" quotePrefix="1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9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5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 wrapText="1" shrinkToFit="1"/>
    </xf>
    <xf numFmtId="0" fontId="9" fillId="0" borderId="6" xfId="0" quotePrefix="1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4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4" fontId="9" fillId="2" borderId="0" xfId="0" applyNumberFormat="1" applyFont="1" applyFill="1" applyAlignment="1">
      <alignment horizontal="center" vertical="center" wrapText="1"/>
    </xf>
    <xf numFmtId="0" fontId="9" fillId="10" borderId="0" xfId="0" applyFont="1" applyFill="1" applyAlignment="1">
      <alignment vertical="center" wrapText="1"/>
    </xf>
    <xf numFmtId="0" fontId="9" fillId="2" borderId="0" xfId="0" applyFont="1" applyFill="1" applyAlignment="1">
      <alignment horizontal="right" vertical="center" wrapText="1"/>
    </xf>
    <xf numFmtId="0" fontId="9" fillId="0" borderId="0" xfId="0" applyFont="1" applyBorder="1" applyAlignment="1">
      <alignment horizontal="justify" vertical="center" wrapText="1"/>
    </xf>
    <xf numFmtId="0" fontId="21" fillId="2" borderId="0" xfId="0" applyFont="1" applyFill="1" applyAlignment="1">
      <alignment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0" fontId="21" fillId="0" borderId="1" xfId="0" quotePrefix="1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left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4" fontId="25" fillId="0" borderId="5" xfId="0" applyNumberFormat="1" applyFont="1" applyBorder="1" applyAlignment="1">
      <alignment horizontal="center" vertical="center" wrapText="1"/>
    </xf>
    <xf numFmtId="0" fontId="24" fillId="7" borderId="1" xfId="0" quotePrefix="1" applyNumberFormat="1" applyFont="1" applyFill="1" applyBorder="1" applyAlignment="1">
      <alignment horizontal="center" vertical="center" wrapText="1"/>
    </xf>
    <xf numFmtId="0" fontId="24" fillId="7" borderId="1" xfId="0" applyNumberFormat="1" applyFont="1" applyFill="1" applyBorder="1" applyAlignment="1">
      <alignment horizontal="left" vertical="center" wrapText="1"/>
    </xf>
    <xf numFmtId="4" fontId="24" fillId="7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center" vertical="center" wrapText="1"/>
    </xf>
    <xf numFmtId="0" fontId="21" fillId="0" borderId="5" xfId="0" quotePrefix="1" applyNumberFormat="1" applyFont="1" applyFill="1" applyBorder="1" applyAlignment="1">
      <alignment horizontal="center" vertical="center" shrinkToFit="1"/>
    </xf>
    <xf numFmtId="0" fontId="25" fillId="2" borderId="5" xfId="0" applyFont="1" applyFill="1" applyBorder="1" applyAlignment="1">
      <alignment vertical="top" wrapText="1"/>
    </xf>
    <xf numFmtId="0" fontId="21" fillId="0" borderId="1" xfId="0" quotePrefix="1" applyNumberFormat="1" applyFont="1" applyFill="1" applyBorder="1" applyAlignment="1">
      <alignment horizontal="center" vertical="center" shrinkToFit="1"/>
    </xf>
    <xf numFmtId="0" fontId="25" fillId="2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center" vertical="center" wrapText="1"/>
    </xf>
    <xf numFmtId="0" fontId="21" fillId="11" borderId="1" xfId="0" applyFont="1" applyFill="1" applyBorder="1" applyAlignment="1">
      <alignment horizontal="left" vertical="top" shrinkToFit="1"/>
    </xf>
    <xf numFmtId="0" fontId="21" fillId="11" borderId="1" xfId="0" applyFont="1" applyFill="1" applyBorder="1" applyAlignment="1">
      <alignment vertical="top" wrapText="1"/>
    </xf>
    <xf numFmtId="0" fontId="27" fillId="12" borderId="1" xfId="0" applyFont="1" applyFill="1" applyBorder="1" applyAlignment="1">
      <alignment vertical="top" wrapText="1"/>
    </xf>
    <xf numFmtId="0" fontId="21" fillId="2" borderId="1" xfId="0" quotePrefix="1" applyNumberFormat="1" applyFont="1" applyFill="1" applyBorder="1" applyAlignment="1">
      <alignment horizontal="center" vertical="center" shrinkToFit="1"/>
    </xf>
    <xf numFmtId="0" fontId="21" fillId="2" borderId="1" xfId="0" applyNumberFormat="1" applyFont="1" applyFill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justify" vertical="center" wrapText="1"/>
    </xf>
    <xf numFmtId="0" fontId="25" fillId="0" borderId="7" xfId="0" applyFont="1" applyBorder="1" applyAlignment="1">
      <alignment horizontal="center" vertical="center" wrapText="1"/>
    </xf>
    <xf numFmtId="0" fontId="28" fillId="0" borderId="1" xfId="0" applyFont="1" applyBorder="1" applyAlignment="1">
      <alignment vertical="center" wrapText="1"/>
    </xf>
    <xf numFmtId="0" fontId="21" fillId="0" borderId="1" xfId="0" applyFont="1" applyFill="1" applyBorder="1" applyAlignment="1">
      <alignment vertical="top" wrapText="1"/>
    </xf>
    <xf numFmtId="0" fontId="27" fillId="12" borderId="5" xfId="0" applyFont="1" applyFill="1" applyBorder="1" applyAlignment="1">
      <alignment vertical="top" wrapText="1"/>
    </xf>
    <xf numFmtId="4" fontId="22" fillId="2" borderId="0" xfId="0" applyNumberFormat="1" applyFont="1" applyFill="1" applyAlignment="1">
      <alignment horizontal="right" vertical="top" wrapText="1"/>
    </xf>
    <xf numFmtId="0" fontId="23" fillId="2" borderId="0" xfId="0" applyFont="1" applyFill="1" applyAlignment="1">
      <alignment horizontal="center" vertical="center" wrapText="1"/>
    </xf>
    <xf numFmtId="0" fontId="22" fillId="2" borderId="3" xfId="0" applyFont="1" applyFill="1" applyBorder="1" applyAlignment="1">
      <alignment horizontal="right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</cellXfs>
  <cellStyles count="15">
    <cellStyle name="xl26" xfId="8"/>
    <cellStyle name="xl29" xfId="14"/>
    <cellStyle name="xl31" xfId="10"/>
    <cellStyle name="xl34" xfId="12"/>
    <cellStyle name="xl38" xfId="1"/>
    <cellStyle name="xl42" xfId="2"/>
    <cellStyle name="xl44" xfId="13"/>
    <cellStyle name="xl52" xfId="11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showGridLines="0" tabSelected="1" view="pageBreakPreview" zoomScaleNormal="70" zoomScaleSheetLayoutView="100" workbookViewId="0">
      <pane xSplit="2" ySplit="4" topLeftCell="C62" activePane="bottomRight" state="frozen"/>
      <selection pane="topRight" activeCell="C1" sqref="C1"/>
      <selection pane="bottomLeft" activeCell="A5" sqref="A5"/>
      <selection pane="bottomRight" activeCell="C56" sqref="C56"/>
    </sheetView>
  </sheetViews>
  <sheetFormatPr defaultRowHeight="12.75" x14ac:dyDescent="0.25"/>
  <cols>
    <col min="1" max="1" width="20.85546875" style="59" customWidth="1"/>
    <col min="2" max="2" width="48.7109375" style="59" customWidth="1"/>
    <col min="3" max="3" width="14.28515625" style="60" customWidth="1" collapsed="1"/>
    <col min="4" max="4" width="15.7109375" style="60" customWidth="1"/>
    <col min="5" max="5" width="17.85546875" style="60" customWidth="1"/>
    <col min="6" max="6" width="15.5703125" style="59" customWidth="1" collapsed="1"/>
    <col min="7" max="7" width="12.5703125" style="59" customWidth="1"/>
    <col min="8" max="8" width="17.85546875" style="59" customWidth="1"/>
    <col min="9" max="9" width="17.85546875" style="59" customWidth="1" collapsed="1"/>
    <col min="10" max="10" width="13.140625" style="59" customWidth="1"/>
    <col min="11" max="11" width="17.85546875" style="59" customWidth="1"/>
    <col min="12" max="12" width="15.28515625" style="59" customWidth="1"/>
    <col min="13" max="224" width="9.140625" style="59"/>
    <col min="225" max="226" width="12.28515625" style="59" customWidth="1"/>
    <col min="227" max="227" width="13.42578125" style="59" customWidth="1"/>
    <col min="228" max="228" width="59.140625" style="59" customWidth="1"/>
    <col min="229" max="229" width="18.140625" style="59" customWidth="1"/>
    <col min="230" max="230" width="32.140625" style="59" customWidth="1"/>
    <col min="231" max="231" width="86.7109375" style="59" customWidth="1"/>
    <col min="232" max="240" width="23.140625" style="59" customWidth="1"/>
    <col min="241" max="241" width="91.42578125" style="59" customWidth="1"/>
    <col min="242" max="247" width="19.140625" style="59" customWidth="1"/>
    <col min="248" max="480" width="9.140625" style="59"/>
    <col min="481" max="482" width="12.28515625" style="59" customWidth="1"/>
    <col min="483" max="483" width="13.42578125" style="59" customWidth="1"/>
    <col min="484" max="484" width="59.140625" style="59" customWidth="1"/>
    <col min="485" max="485" width="18.140625" style="59" customWidth="1"/>
    <col min="486" max="486" width="32.140625" style="59" customWidth="1"/>
    <col min="487" max="487" width="86.7109375" style="59" customWidth="1"/>
    <col min="488" max="496" width="23.140625" style="59" customWidth="1"/>
    <col min="497" max="497" width="91.42578125" style="59" customWidth="1"/>
    <col min="498" max="503" width="19.140625" style="59" customWidth="1"/>
    <col min="504" max="736" width="9.140625" style="59"/>
    <col min="737" max="738" width="12.28515625" style="59" customWidth="1"/>
    <col min="739" max="739" width="13.42578125" style="59" customWidth="1"/>
    <col min="740" max="740" width="59.140625" style="59" customWidth="1"/>
    <col min="741" max="741" width="18.140625" style="59" customWidth="1"/>
    <col min="742" max="742" width="32.140625" style="59" customWidth="1"/>
    <col min="743" max="743" width="86.7109375" style="59" customWidth="1"/>
    <col min="744" max="752" width="23.140625" style="59" customWidth="1"/>
    <col min="753" max="753" width="91.42578125" style="59" customWidth="1"/>
    <col min="754" max="759" width="19.140625" style="59" customWidth="1"/>
    <col min="760" max="992" width="9.140625" style="59"/>
    <col min="993" max="994" width="12.28515625" style="59" customWidth="1"/>
    <col min="995" max="995" width="13.42578125" style="59" customWidth="1"/>
    <col min="996" max="996" width="59.140625" style="59" customWidth="1"/>
    <col min="997" max="997" width="18.140625" style="59" customWidth="1"/>
    <col min="998" max="998" width="32.140625" style="59" customWidth="1"/>
    <col min="999" max="999" width="86.7109375" style="59" customWidth="1"/>
    <col min="1000" max="1008" width="23.140625" style="59" customWidth="1"/>
    <col min="1009" max="1009" width="91.42578125" style="59" customWidth="1"/>
    <col min="1010" max="1015" width="19.140625" style="59" customWidth="1"/>
    <col min="1016" max="1248" width="9.140625" style="59"/>
    <col min="1249" max="1250" width="12.28515625" style="59" customWidth="1"/>
    <col min="1251" max="1251" width="13.42578125" style="59" customWidth="1"/>
    <col min="1252" max="1252" width="59.140625" style="59" customWidth="1"/>
    <col min="1253" max="1253" width="18.140625" style="59" customWidth="1"/>
    <col min="1254" max="1254" width="32.140625" style="59" customWidth="1"/>
    <col min="1255" max="1255" width="86.7109375" style="59" customWidth="1"/>
    <col min="1256" max="1264" width="23.140625" style="59" customWidth="1"/>
    <col min="1265" max="1265" width="91.42578125" style="59" customWidth="1"/>
    <col min="1266" max="1271" width="19.140625" style="59" customWidth="1"/>
    <col min="1272" max="1504" width="9.140625" style="59"/>
    <col min="1505" max="1506" width="12.28515625" style="59" customWidth="1"/>
    <col min="1507" max="1507" width="13.42578125" style="59" customWidth="1"/>
    <col min="1508" max="1508" width="59.140625" style="59" customWidth="1"/>
    <col min="1509" max="1509" width="18.140625" style="59" customWidth="1"/>
    <col min="1510" max="1510" width="32.140625" style="59" customWidth="1"/>
    <col min="1511" max="1511" width="86.7109375" style="59" customWidth="1"/>
    <col min="1512" max="1520" width="23.140625" style="59" customWidth="1"/>
    <col min="1521" max="1521" width="91.42578125" style="59" customWidth="1"/>
    <col min="1522" max="1527" width="19.140625" style="59" customWidth="1"/>
    <col min="1528" max="1760" width="9.140625" style="59"/>
    <col min="1761" max="1762" width="12.28515625" style="59" customWidth="1"/>
    <col min="1763" max="1763" width="13.42578125" style="59" customWidth="1"/>
    <col min="1764" max="1764" width="59.140625" style="59" customWidth="1"/>
    <col min="1765" max="1765" width="18.140625" style="59" customWidth="1"/>
    <col min="1766" max="1766" width="32.140625" style="59" customWidth="1"/>
    <col min="1767" max="1767" width="86.7109375" style="59" customWidth="1"/>
    <col min="1768" max="1776" width="23.140625" style="59" customWidth="1"/>
    <col min="1777" max="1777" width="91.42578125" style="59" customWidth="1"/>
    <col min="1778" max="1783" width="19.140625" style="59" customWidth="1"/>
    <col min="1784" max="2016" width="9.140625" style="59"/>
    <col min="2017" max="2018" width="12.28515625" style="59" customWidth="1"/>
    <col min="2019" max="2019" width="13.42578125" style="59" customWidth="1"/>
    <col min="2020" max="2020" width="59.140625" style="59" customWidth="1"/>
    <col min="2021" max="2021" width="18.140625" style="59" customWidth="1"/>
    <col min="2022" max="2022" width="32.140625" style="59" customWidth="1"/>
    <col min="2023" max="2023" width="86.7109375" style="59" customWidth="1"/>
    <col min="2024" max="2032" width="23.140625" style="59" customWidth="1"/>
    <col min="2033" max="2033" width="91.42578125" style="59" customWidth="1"/>
    <col min="2034" max="2039" width="19.140625" style="59" customWidth="1"/>
    <col min="2040" max="2272" width="9.140625" style="59"/>
    <col min="2273" max="2274" width="12.28515625" style="59" customWidth="1"/>
    <col min="2275" max="2275" width="13.42578125" style="59" customWidth="1"/>
    <col min="2276" max="2276" width="59.140625" style="59" customWidth="1"/>
    <col min="2277" max="2277" width="18.140625" style="59" customWidth="1"/>
    <col min="2278" max="2278" width="32.140625" style="59" customWidth="1"/>
    <col min="2279" max="2279" width="86.7109375" style="59" customWidth="1"/>
    <col min="2280" max="2288" width="23.140625" style="59" customWidth="1"/>
    <col min="2289" max="2289" width="91.42578125" style="59" customWidth="1"/>
    <col min="2290" max="2295" width="19.140625" style="59" customWidth="1"/>
    <col min="2296" max="2528" width="9.140625" style="59"/>
    <col min="2529" max="2530" width="12.28515625" style="59" customWidth="1"/>
    <col min="2531" max="2531" width="13.42578125" style="59" customWidth="1"/>
    <col min="2532" max="2532" width="59.140625" style="59" customWidth="1"/>
    <col min="2533" max="2533" width="18.140625" style="59" customWidth="1"/>
    <col min="2534" max="2534" width="32.140625" style="59" customWidth="1"/>
    <col min="2535" max="2535" width="86.7109375" style="59" customWidth="1"/>
    <col min="2536" max="2544" width="23.140625" style="59" customWidth="1"/>
    <col min="2545" max="2545" width="91.42578125" style="59" customWidth="1"/>
    <col min="2546" max="2551" width="19.140625" style="59" customWidth="1"/>
    <col min="2552" max="2784" width="9.140625" style="59"/>
    <col min="2785" max="2786" width="12.28515625" style="59" customWidth="1"/>
    <col min="2787" max="2787" width="13.42578125" style="59" customWidth="1"/>
    <col min="2788" max="2788" width="59.140625" style="59" customWidth="1"/>
    <col min="2789" max="2789" width="18.140625" style="59" customWidth="1"/>
    <col min="2790" max="2790" width="32.140625" style="59" customWidth="1"/>
    <col min="2791" max="2791" width="86.7109375" style="59" customWidth="1"/>
    <col min="2792" max="2800" width="23.140625" style="59" customWidth="1"/>
    <col min="2801" max="2801" width="91.42578125" style="59" customWidth="1"/>
    <col min="2802" max="2807" width="19.140625" style="59" customWidth="1"/>
    <col min="2808" max="3040" width="9.140625" style="59"/>
    <col min="3041" max="3042" width="12.28515625" style="59" customWidth="1"/>
    <col min="3043" max="3043" width="13.42578125" style="59" customWidth="1"/>
    <col min="3044" max="3044" width="59.140625" style="59" customWidth="1"/>
    <col min="3045" max="3045" width="18.140625" style="59" customWidth="1"/>
    <col min="3046" max="3046" width="32.140625" style="59" customWidth="1"/>
    <col min="3047" max="3047" width="86.7109375" style="59" customWidth="1"/>
    <col min="3048" max="3056" width="23.140625" style="59" customWidth="1"/>
    <col min="3057" max="3057" width="91.42578125" style="59" customWidth="1"/>
    <col min="3058" max="3063" width="19.140625" style="59" customWidth="1"/>
    <col min="3064" max="3296" width="9.140625" style="59"/>
    <col min="3297" max="3298" width="12.28515625" style="59" customWidth="1"/>
    <col min="3299" max="3299" width="13.42578125" style="59" customWidth="1"/>
    <col min="3300" max="3300" width="59.140625" style="59" customWidth="1"/>
    <col min="3301" max="3301" width="18.140625" style="59" customWidth="1"/>
    <col min="3302" max="3302" width="32.140625" style="59" customWidth="1"/>
    <col min="3303" max="3303" width="86.7109375" style="59" customWidth="1"/>
    <col min="3304" max="3312" width="23.140625" style="59" customWidth="1"/>
    <col min="3313" max="3313" width="91.42578125" style="59" customWidth="1"/>
    <col min="3314" max="3319" width="19.140625" style="59" customWidth="1"/>
    <col min="3320" max="3552" width="9.140625" style="59"/>
    <col min="3553" max="3554" width="12.28515625" style="59" customWidth="1"/>
    <col min="3555" max="3555" width="13.42578125" style="59" customWidth="1"/>
    <col min="3556" max="3556" width="59.140625" style="59" customWidth="1"/>
    <col min="3557" max="3557" width="18.140625" style="59" customWidth="1"/>
    <col min="3558" max="3558" width="32.140625" style="59" customWidth="1"/>
    <col min="3559" max="3559" width="86.7109375" style="59" customWidth="1"/>
    <col min="3560" max="3568" width="23.140625" style="59" customWidth="1"/>
    <col min="3569" max="3569" width="91.42578125" style="59" customWidth="1"/>
    <col min="3570" max="3575" width="19.140625" style="59" customWidth="1"/>
    <col min="3576" max="3808" width="9.140625" style="59"/>
    <col min="3809" max="3810" width="12.28515625" style="59" customWidth="1"/>
    <col min="3811" max="3811" width="13.42578125" style="59" customWidth="1"/>
    <col min="3812" max="3812" width="59.140625" style="59" customWidth="1"/>
    <col min="3813" max="3813" width="18.140625" style="59" customWidth="1"/>
    <col min="3814" max="3814" width="32.140625" style="59" customWidth="1"/>
    <col min="3815" max="3815" width="86.7109375" style="59" customWidth="1"/>
    <col min="3816" max="3824" width="23.140625" style="59" customWidth="1"/>
    <col min="3825" max="3825" width="91.42578125" style="59" customWidth="1"/>
    <col min="3826" max="3831" width="19.140625" style="59" customWidth="1"/>
    <col min="3832" max="4064" width="9.140625" style="59"/>
    <col min="4065" max="4066" width="12.28515625" style="59" customWidth="1"/>
    <col min="4067" max="4067" width="13.42578125" style="59" customWidth="1"/>
    <col min="4068" max="4068" width="59.140625" style="59" customWidth="1"/>
    <col min="4069" max="4069" width="18.140625" style="59" customWidth="1"/>
    <col min="4070" max="4070" width="32.140625" style="59" customWidth="1"/>
    <col min="4071" max="4071" width="86.7109375" style="59" customWidth="1"/>
    <col min="4072" max="4080" width="23.140625" style="59" customWidth="1"/>
    <col min="4081" max="4081" width="91.42578125" style="59" customWidth="1"/>
    <col min="4082" max="4087" width="19.140625" style="59" customWidth="1"/>
    <col min="4088" max="4320" width="9.140625" style="59"/>
    <col min="4321" max="4322" width="12.28515625" style="59" customWidth="1"/>
    <col min="4323" max="4323" width="13.42578125" style="59" customWidth="1"/>
    <col min="4324" max="4324" width="59.140625" style="59" customWidth="1"/>
    <col min="4325" max="4325" width="18.140625" style="59" customWidth="1"/>
    <col min="4326" max="4326" width="32.140625" style="59" customWidth="1"/>
    <col min="4327" max="4327" width="86.7109375" style="59" customWidth="1"/>
    <col min="4328" max="4336" width="23.140625" style="59" customWidth="1"/>
    <col min="4337" max="4337" width="91.42578125" style="59" customWidth="1"/>
    <col min="4338" max="4343" width="19.140625" style="59" customWidth="1"/>
    <col min="4344" max="4576" width="9.140625" style="59"/>
    <col min="4577" max="4578" width="12.28515625" style="59" customWidth="1"/>
    <col min="4579" max="4579" width="13.42578125" style="59" customWidth="1"/>
    <col min="4580" max="4580" width="59.140625" style="59" customWidth="1"/>
    <col min="4581" max="4581" width="18.140625" style="59" customWidth="1"/>
    <col min="4582" max="4582" width="32.140625" style="59" customWidth="1"/>
    <col min="4583" max="4583" width="86.7109375" style="59" customWidth="1"/>
    <col min="4584" max="4592" width="23.140625" style="59" customWidth="1"/>
    <col min="4593" max="4593" width="91.42578125" style="59" customWidth="1"/>
    <col min="4594" max="4599" width="19.140625" style="59" customWidth="1"/>
    <col min="4600" max="4832" width="9.140625" style="59"/>
    <col min="4833" max="4834" width="12.28515625" style="59" customWidth="1"/>
    <col min="4835" max="4835" width="13.42578125" style="59" customWidth="1"/>
    <col min="4836" max="4836" width="59.140625" style="59" customWidth="1"/>
    <col min="4837" max="4837" width="18.140625" style="59" customWidth="1"/>
    <col min="4838" max="4838" width="32.140625" style="59" customWidth="1"/>
    <col min="4839" max="4839" width="86.7109375" style="59" customWidth="1"/>
    <col min="4840" max="4848" width="23.140625" style="59" customWidth="1"/>
    <col min="4849" max="4849" width="91.42578125" style="59" customWidth="1"/>
    <col min="4850" max="4855" width="19.140625" style="59" customWidth="1"/>
    <col min="4856" max="5088" width="9.140625" style="59"/>
    <col min="5089" max="5090" width="12.28515625" style="59" customWidth="1"/>
    <col min="5091" max="5091" width="13.42578125" style="59" customWidth="1"/>
    <col min="5092" max="5092" width="59.140625" style="59" customWidth="1"/>
    <col min="5093" max="5093" width="18.140625" style="59" customWidth="1"/>
    <col min="5094" max="5094" width="32.140625" style="59" customWidth="1"/>
    <col min="5095" max="5095" width="86.7109375" style="59" customWidth="1"/>
    <col min="5096" max="5104" width="23.140625" style="59" customWidth="1"/>
    <col min="5105" max="5105" width="91.42578125" style="59" customWidth="1"/>
    <col min="5106" max="5111" width="19.140625" style="59" customWidth="1"/>
    <col min="5112" max="5344" width="9.140625" style="59"/>
    <col min="5345" max="5346" width="12.28515625" style="59" customWidth="1"/>
    <col min="5347" max="5347" width="13.42578125" style="59" customWidth="1"/>
    <col min="5348" max="5348" width="59.140625" style="59" customWidth="1"/>
    <col min="5349" max="5349" width="18.140625" style="59" customWidth="1"/>
    <col min="5350" max="5350" width="32.140625" style="59" customWidth="1"/>
    <col min="5351" max="5351" width="86.7109375" style="59" customWidth="1"/>
    <col min="5352" max="5360" width="23.140625" style="59" customWidth="1"/>
    <col min="5361" max="5361" width="91.42578125" style="59" customWidth="1"/>
    <col min="5362" max="5367" width="19.140625" style="59" customWidth="1"/>
    <col min="5368" max="5600" width="9.140625" style="59"/>
    <col min="5601" max="5602" width="12.28515625" style="59" customWidth="1"/>
    <col min="5603" max="5603" width="13.42578125" style="59" customWidth="1"/>
    <col min="5604" max="5604" width="59.140625" style="59" customWidth="1"/>
    <col min="5605" max="5605" width="18.140625" style="59" customWidth="1"/>
    <col min="5606" max="5606" width="32.140625" style="59" customWidth="1"/>
    <col min="5607" max="5607" width="86.7109375" style="59" customWidth="1"/>
    <col min="5608" max="5616" width="23.140625" style="59" customWidth="1"/>
    <col min="5617" max="5617" width="91.42578125" style="59" customWidth="1"/>
    <col min="5618" max="5623" width="19.140625" style="59" customWidth="1"/>
    <col min="5624" max="5856" width="9.140625" style="59"/>
    <col min="5857" max="5858" width="12.28515625" style="59" customWidth="1"/>
    <col min="5859" max="5859" width="13.42578125" style="59" customWidth="1"/>
    <col min="5860" max="5860" width="59.140625" style="59" customWidth="1"/>
    <col min="5861" max="5861" width="18.140625" style="59" customWidth="1"/>
    <col min="5862" max="5862" width="32.140625" style="59" customWidth="1"/>
    <col min="5863" max="5863" width="86.7109375" style="59" customWidth="1"/>
    <col min="5864" max="5872" width="23.140625" style="59" customWidth="1"/>
    <col min="5873" max="5873" width="91.42578125" style="59" customWidth="1"/>
    <col min="5874" max="5879" width="19.140625" style="59" customWidth="1"/>
    <col min="5880" max="6112" width="9.140625" style="59"/>
    <col min="6113" max="6114" width="12.28515625" style="59" customWidth="1"/>
    <col min="6115" max="6115" width="13.42578125" style="59" customWidth="1"/>
    <col min="6116" max="6116" width="59.140625" style="59" customWidth="1"/>
    <col min="6117" max="6117" width="18.140625" style="59" customWidth="1"/>
    <col min="6118" max="6118" width="32.140625" style="59" customWidth="1"/>
    <col min="6119" max="6119" width="86.7109375" style="59" customWidth="1"/>
    <col min="6120" max="6128" width="23.140625" style="59" customWidth="1"/>
    <col min="6129" max="6129" width="91.42578125" style="59" customWidth="1"/>
    <col min="6130" max="6135" width="19.140625" style="59" customWidth="1"/>
    <col min="6136" max="6368" width="9.140625" style="59"/>
    <col min="6369" max="6370" width="12.28515625" style="59" customWidth="1"/>
    <col min="6371" max="6371" width="13.42578125" style="59" customWidth="1"/>
    <col min="6372" max="6372" width="59.140625" style="59" customWidth="1"/>
    <col min="6373" max="6373" width="18.140625" style="59" customWidth="1"/>
    <col min="6374" max="6374" width="32.140625" style="59" customWidth="1"/>
    <col min="6375" max="6375" width="86.7109375" style="59" customWidth="1"/>
    <col min="6376" max="6384" width="23.140625" style="59" customWidth="1"/>
    <col min="6385" max="6385" width="91.42578125" style="59" customWidth="1"/>
    <col min="6386" max="6391" width="19.140625" style="59" customWidth="1"/>
    <col min="6392" max="6624" width="9.140625" style="59"/>
    <col min="6625" max="6626" width="12.28515625" style="59" customWidth="1"/>
    <col min="6627" max="6627" width="13.42578125" style="59" customWidth="1"/>
    <col min="6628" max="6628" width="59.140625" style="59" customWidth="1"/>
    <col min="6629" max="6629" width="18.140625" style="59" customWidth="1"/>
    <col min="6630" max="6630" width="32.140625" style="59" customWidth="1"/>
    <col min="6631" max="6631" width="86.7109375" style="59" customWidth="1"/>
    <col min="6632" max="6640" width="23.140625" style="59" customWidth="1"/>
    <col min="6641" max="6641" width="91.42578125" style="59" customWidth="1"/>
    <col min="6642" max="6647" width="19.140625" style="59" customWidth="1"/>
    <col min="6648" max="6880" width="9.140625" style="59"/>
    <col min="6881" max="6882" width="12.28515625" style="59" customWidth="1"/>
    <col min="6883" max="6883" width="13.42578125" style="59" customWidth="1"/>
    <col min="6884" max="6884" width="59.140625" style="59" customWidth="1"/>
    <col min="6885" max="6885" width="18.140625" style="59" customWidth="1"/>
    <col min="6886" max="6886" width="32.140625" style="59" customWidth="1"/>
    <col min="6887" max="6887" width="86.7109375" style="59" customWidth="1"/>
    <col min="6888" max="6896" width="23.140625" style="59" customWidth="1"/>
    <col min="6897" max="6897" width="91.42578125" style="59" customWidth="1"/>
    <col min="6898" max="6903" width="19.140625" style="59" customWidth="1"/>
    <col min="6904" max="7136" width="9.140625" style="59"/>
    <col min="7137" max="7138" width="12.28515625" style="59" customWidth="1"/>
    <col min="7139" max="7139" width="13.42578125" style="59" customWidth="1"/>
    <col min="7140" max="7140" width="59.140625" style="59" customWidth="1"/>
    <col min="7141" max="7141" width="18.140625" style="59" customWidth="1"/>
    <col min="7142" max="7142" width="32.140625" style="59" customWidth="1"/>
    <col min="7143" max="7143" width="86.7109375" style="59" customWidth="1"/>
    <col min="7144" max="7152" width="23.140625" style="59" customWidth="1"/>
    <col min="7153" max="7153" width="91.42578125" style="59" customWidth="1"/>
    <col min="7154" max="7159" width="19.140625" style="59" customWidth="1"/>
    <col min="7160" max="7392" width="9.140625" style="59"/>
    <col min="7393" max="7394" width="12.28515625" style="59" customWidth="1"/>
    <col min="7395" max="7395" width="13.42578125" style="59" customWidth="1"/>
    <col min="7396" max="7396" width="59.140625" style="59" customWidth="1"/>
    <col min="7397" max="7397" width="18.140625" style="59" customWidth="1"/>
    <col min="7398" max="7398" width="32.140625" style="59" customWidth="1"/>
    <col min="7399" max="7399" width="86.7109375" style="59" customWidth="1"/>
    <col min="7400" max="7408" width="23.140625" style="59" customWidth="1"/>
    <col min="7409" max="7409" width="91.42578125" style="59" customWidth="1"/>
    <col min="7410" max="7415" width="19.140625" style="59" customWidth="1"/>
    <col min="7416" max="7648" width="9.140625" style="59"/>
    <col min="7649" max="7650" width="12.28515625" style="59" customWidth="1"/>
    <col min="7651" max="7651" width="13.42578125" style="59" customWidth="1"/>
    <col min="7652" max="7652" width="59.140625" style="59" customWidth="1"/>
    <col min="7653" max="7653" width="18.140625" style="59" customWidth="1"/>
    <col min="7654" max="7654" width="32.140625" style="59" customWidth="1"/>
    <col min="7655" max="7655" width="86.7109375" style="59" customWidth="1"/>
    <col min="7656" max="7664" width="23.140625" style="59" customWidth="1"/>
    <col min="7665" max="7665" width="91.42578125" style="59" customWidth="1"/>
    <col min="7666" max="7671" width="19.140625" style="59" customWidth="1"/>
    <col min="7672" max="7904" width="9.140625" style="59"/>
    <col min="7905" max="7906" width="12.28515625" style="59" customWidth="1"/>
    <col min="7907" max="7907" width="13.42578125" style="59" customWidth="1"/>
    <col min="7908" max="7908" width="59.140625" style="59" customWidth="1"/>
    <col min="7909" max="7909" width="18.140625" style="59" customWidth="1"/>
    <col min="7910" max="7910" width="32.140625" style="59" customWidth="1"/>
    <col min="7911" max="7911" width="86.7109375" style="59" customWidth="1"/>
    <col min="7912" max="7920" width="23.140625" style="59" customWidth="1"/>
    <col min="7921" max="7921" width="91.42578125" style="59" customWidth="1"/>
    <col min="7922" max="7927" width="19.140625" style="59" customWidth="1"/>
    <col min="7928" max="8160" width="9.140625" style="59"/>
    <col min="8161" max="8162" width="12.28515625" style="59" customWidth="1"/>
    <col min="8163" max="8163" width="13.42578125" style="59" customWidth="1"/>
    <col min="8164" max="8164" width="59.140625" style="59" customWidth="1"/>
    <col min="8165" max="8165" width="18.140625" style="59" customWidth="1"/>
    <col min="8166" max="8166" width="32.140625" style="59" customWidth="1"/>
    <col min="8167" max="8167" width="86.7109375" style="59" customWidth="1"/>
    <col min="8168" max="8176" width="23.140625" style="59" customWidth="1"/>
    <col min="8177" max="8177" width="91.42578125" style="59" customWidth="1"/>
    <col min="8178" max="8183" width="19.140625" style="59" customWidth="1"/>
    <col min="8184" max="8416" width="9.140625" style="59"/>
    <col min="8417" max="8418" width="12.28515625" style="59" customWidth="1"/>
    <col min="8419" max="8419" width="13.42578125" style="59" customWidth="1"/>
    <col min="8420" max="8420" width="59.140625" style="59" customWidth="1"/>
    <col min="8421" max="8421" width="18.140625" style="59" customWidth="1"/>
    <col min="8422" max="8422" width="32.140625" style="59" customWidth="1"/>
    <col min="8423" max="8423" width="86.7109375" style="59" customWidth="1"/>
    <col min="8424" max="8432" width="23.140625" style="59" customWidth="1"/>
    <col min="8433" max="8433" width="91.42578125" style="59" customWidth="1"/>
    <col min="8434" max="8439" width="19.140625" style="59" customWidth="1"/>
    <col min="8440" max="8672" width="9.140625" style="59"/>
    <col min="8673" max="8674" width="12.28515625" style="59" customWidth="1"/>
    <col min="8675" max="8675" width="13.42578125" style="59" customWidth="1"/>
    <col min="8676" max="8676" width="59.140625" style="59" customWidth="1"/>
    <col min="8677" max="8677" width="18.140625" style="59" customWidth="1"/>
    <col min="8678" max="8678" width="32.140625" style="59" customWidth="1"/>
    <col min="8679" max="8679" width="86.7109375" style="59" customWidth="1"/>
    <col min="8680" max="8688" width="23.140625" style="59" customWidth="1"/>
    <col min="8689" max="8689" width="91.42578125" style="59" customWidth="1"/>
    <col min="8690" max="8695" width="19.140625" style="59" customWidth="1"/>
    <col min="8696" max="8928" width="9.140625" style="59"/>
    <col min="8929" max="8930" width="12.28515625" style="59" customWidth="1"/>
    <col min="8931" max="8931" width="13.42578125" style="59" customWidth="1"/>
    <col min="8932" max="8932" width="59.140625" style="59" customWidth="1"/>
    <col min="8933" max="8933" width="18.140625" style="59" customWidth="1"/>
    <col min="8934" max="8934" width="32.140625" style="59" customWidth="1"/>
    <col min="8935" max="8935" width="86.7109375" style="59" customWidth="1"/>
    <col min="8936" max="8944" width="23.140625" style="59" customWidth="1"/>
    <col min="8945" max="8945" width="91.42578125" style="59" customWidth="1"/>
    <col min="8946" max="8951" width="19.140625" style="59" customWidth="1"/>
    <col min="8952" max="9184" width="9.140625" style="59"/>
    <col min="9185" max="9186" width="12.28515625" style="59" customWidth="1"/>
    <col min="9187" max="9187" width="13.42578125" style="59" customWidth="1"/>
    <col min="9188" max="9188" width="59.140625" style="59" customWidth="1"/>
    <col min="9189" max="9189" width="18.140625" style="59" customWidth="1"/>
    <col min="9190" max="9190" width="32.140625" style="59" customWidth="1"/>
    <col min="9191" max="9191" width="86.7109375" style="59" customWidth="1"/>
    <col min="9192" max="9200" width="23.140625" style="59" customWidth="1"/>
    <col min="9201" max="9201" width="91.42578125" style="59" customWidth="1"/>
    <col min="9202" max="9207" width="19.140625" style="59" customWidth="1"/>
    <col min="9208" max="9440" width="9.140625" style="59"/>
    <col min="9441" max="9442" width="12.28515625" style="59" customWidth="1"/>
    <col min="9443" max="9443" width="13.42578125" style="59" customWidth="1"/>
    <col min="9444" max="9444" width="59.140625" style="59" customWidth="1"/>
    <col min="9445" max="9445" width="18.140625" style="59" customWidth="1"/>
    <col min="9446" max="9446" width="32.140625" style="59" customWidth="1"/>
    <col min="9447" max="9447" width="86.7109375" style="59" customWidth="1"/>
    <col min="9448" max="9456" width="23.140625" style="59" customWidth="1"/>
    <col min="9457" max="9457" width="91.42578125" style="59" customWidth="1"/>
    <col min="9458" max="9463" width="19.140625" style="59" customWidth="1"/>
    <col min="9464" max="9696" width="9.140625" style="59"/>
    <col min="9697" max="9698" width="12.28515625" style="59" customWidth="1"/>
    <col min="9699" max="9699" width="13.42578125" style="59" customWidth="1"/>
    <col min="9700" max="9700" width="59.140625" style="59" customWidth="1"/>
    <col min="9701" max="9701" width="18.140625" style="59" customWidth="1"/>
    <col min="9702" max="9702" width="32.140625" style="59" customWidth="1"/>
    <col min="9703" max="9703" width="86.7109375" style="59" customWidth="1"/>
    <col min="9704" max="9712" width="23.140625" style="59" customWidth="1"/>
    <col min="9713" max="9713" width="91.42578125" style="59" customWidth="1"/>
    <col min="9714" max="9719" width="19.140625" style="59" customWidth="1"/>
    <col min="9720" max="9952" width="9.140625" style="59"/>
    <col min="9953" max="9954" width="12.28515625" style="59" customWidth="1"/>
    <col min="9955" max="9955" width="13.42578125" style="59" customWidth="1"/>
    <col min="9956" max="9956" width="59.140625" style="59" customWidth="1"/>
    <col min="9957" max="9957" width="18.140625" style="59" customWidth="1"/>
    <col min="9958" max="9958" width="32.140625" style="59" customWidth="1"/>
    <col min="9959" max="9959" width="86.7109375" style="59" customWidth="1"/>
    <col min="9960" max="9968" width="23.140625" style="59" customWidth="1"/>
    <col min="9969" max="9969" width="91.42578125" style="59" customWidth="1"/>
    <col min="9970" max="9975" width="19.140625" style="59" customWidth="1"/>
    <col min="9976" max="10208" width="9.140625" style="59"/>
    <col min="10209" max="10210" width="12.28515625" style="59" customWidth="1"/>
    <col min="10211" max="10211" width="13.42578125" style="59" customWidth="1"/>
    <col min="10212" max="10212" width="59.140625" style="59" customWidth="1"/>
    <col min="10213" max="10213" width="18.140625" style="59" customWidth="1"/>
    <col min="10214" max="10214" width="32.140625" style="59" customWidth="1"/>
    <col min="10215" max="10215" width="86.7109375" style="59" customWidth="1"/>
    <col min="10216" max="10224" width="23.140625" style="59" customWidth="1"/>
    <col min="10225" max="10225" width="91.42578125" style="59" customWidth="1"/>
    <col min="10226" max="10231" width="19.140625" style="59" customWidth="1"/>
    <col min="10232" max="10464" width="9.140625" style="59"/>
    <col min="10465" max="10466" width="12.28515625" style="59" customWidth="1"/>
    <col min="10467" max="10467" width="13.42578125" style="59" customWidth="1"/>
    <col min="10468" max="10468" width="59.140625" style="59" customWidth="1"/>
    <col min="10469" max="10469" width="18.140625" style="59" customWidth="1"/>
    <col min="10470" max="10470" width="32.140625" style="59" customWidth="1"/>
    <col min="10471" max="10471" width="86.7109375" style="59" customWidth="1"/>
    <col min="10472" max="10480" width="23.140625" style="59" customWidth="1"/>
    <col min="10481" max="10481" width="91.42578125" style="59" customWidth="1"/>
    <col min="10482" max="10487" width="19.140625" style="59" customWidth="1"/>
    <col min="10488" max="10720" width="9.140625" style="59"/>
    <col min="10721" max="10722" width="12.28515625" style="59" customWidth="1"/>
    <col min="10723" max="10723" width="13.42578125" style="59" customWidth="1"/>
    <col min="10724" max="10724" width="59.140625" style="59" customWidth="1"/>
    <col min="10725" max="10725" width="18.140625" style="59" customWidth="1"/>
    <col min="10726" max="10726" width="32.140625" style="59" customWidth="1"/>
    <col min="10727" max="10727" width="86.7109375" style="59" customWidth="1"/>
    <col min="10728" max="10736" width="23.140625" style="59" customWidth="1"/>
    <col min="10737" max="10737" width="91.42578125" style="59" customWidth="1"/>
    <col min="10738" max="10743" width="19.140625" style="59" customWidth="1"/>
    <col min="10744" max="10976" width="9.140625" style="59"/>
    <col min="10977" max="10978" width="12.28515625" style="59" customWidth="1"/>
    <col min="10979" max="10979" width="13.42578125" style="59" customWidth="1"/>
    <col min="10980" max="10980" width="59.140625" style="59" customWidth="1"/>
    <col min="10981" max="10981" width="18.140625" style="59" customWidth="1"/>
    <col min="10982" max="10982" width="32.140625" style="59" customWidth="1"/>
    <col min="10983" max="10983" width="86.7109375" style="59" customWidth="1"/>
    <col min="10984" max="10992" width="23.140625" style="59" customWidth="1"/>
    <col min="10993" max="10993" width="91.42578125" style="59" customWidth="1"/>
    <col min="10994" max="10999" width="19.140625" style="59" customWidth="1"/>
    <col min="11000" max="11232" width="9.140625" style="59"/>
    <col min="11233" max="11234" width="12.28515625" style="59" customWidth="1"/>
    <col min="11235" max="11235" width="13.42578125" style="59" customWidth="1"/>
    <col min="11236" max="11236" width="59.140625" style="59" customWidth="1"/>
    <col min="11237" max="11237" width="18.140625" style="59" customWidth="1"/>
    <col min="11238" max="11238" width="32.140625" style="59" customWidth="1"/>
    <col min="11239" max="11239" width="86.7109375" style="59" customWidth="1"/>
    <col min="11240" max="11248" width="23.140625" style="59" customWidth="1"/>
    <col min="11249" max="11249" width="91.42578125" style="59" customWidth="1"/>
    <col min="11250" max="11255" width="19.140625" style="59" customWidth="1"/>
    <col min="11256" max="11488" width="9.140625" style="59"/>
    <col min="11489" max="11490" width="12.28515625" style="59" customWidth="1"/>
    <col min="11491" max="11491" width="13.42578125" style="59" customWidth="1"/>
    <col min="11492" max="11492" width="59.140625" style="59" customWidth="1"/>
    <col min="11493" max="11493" width="18.140625" style="59" customWidth="1"/>
    <col min="11494" max="11494" width="32.140625" style="59" customWidth="1"/>
    <col min="11495" max="11495" width="86.7109375" style="59" customWidth="1"/>
    <col min="11496" max="11504" width="23.140625" style="59" customWidth="1"/>
    <col min="11505" max="11505" width="91.42578125" style="59" customWidth="1"/>
    <col min="11506" max="11511" width="19.140625" style="59" customWidth="1"/>
    <col min="11512" max="11744" width="9.140625" style="59"/>
    <col min="11745" max="11746" width="12.28515625" style="59" customWidth="1"/>
    <col min="11747" max="11747" width="13.42578125" style="59" customWidth="1"/>
    <col min="11748" max="11748" width="59.140625" style="59" customWidth="1"/>
    <col min="11749" max="11749" width="18.140625" style="59" customWidth="1"/>
    <col min="11750" max="11750" width="32.140625" style="59" customWidth="1"/>
    <col min="11751" max="11751" width="86.7109375" style="59" customWidth="1"/>
    <col min="11752" max="11760" width="23.140625" style="59" customWidth="1"/>
    <col min="11761" max="11761" width="91.42578125" style="59" customWidth="1"/>
    <col min="11762" max="11767" width="19.140625" style="59" customWidth="1"/>
    <col min="11768" max="12000" width="9.140625" style="59"/>
    <col min="12001" max="12002" width="12.28515625" style="59" customWidth="1"/>
    <col min="12003" max="12003" width="13.42578125" style="59" customWidth="1"/>
    <col min="12004" max="12004" width="59.140625" style="59" customWidth="1"/>
    <col min="12005" max="12005" width="18.140625" style="59" customWidth="1"/>
    <col min="12006" max="12006" width="32.140625" style="59" customWidth="1"/>
    <col min="12007" max="12007" width="86.7109375" style="59" customWidth="1"/>
    <col min="12008" max="12016" width="23.140625" style="59" customWidth="1"/>
    <col min="12017" max="12017" width="91.42578125" style="59" customWidth="1"/>
    <col min="12018" max="12023" width="19.140625" style="59" customWidth="1"/>
    <col min="12024" max="12256" width="9.140625" style="59"/>
    <col min="12257" max="12258" width="12.28515625" style="59" customWidth="1"/>
    <col min="12259" max="12259" width="13.42578125" style="59" customWidth="1"/>
    <col min="12260" max="12260" width="59.140625" style="59" customWidth="1"/>
    <col min="12261" max="12261" width="18.140625" style="59" customWidth="1"/>
    <col min="12262" max="12262" width="32.140625" style="59" customWidth="1"/>
    <col min="12263" max="12263" width="86.7109375" style="59" customWidth="1"/>
    <col min="12264" max="12272" width="23.140625" style="59" customWidth="1"/>
    <col min="12273" max="12273" width="91.42578125" style="59" customWidth="1"/>
    <col min="12274" max="12279" width="19.140625" style="59" customWidth="1"/>
    <col min="12280" max="12512" width="9.140625" style="59"/>
    <col min="12513" max="12514" width="12.28515625" style="59" customWidth="1"/>
    <col min="12515" max="12515" width="13.42578125" style="59" customWidth="1"/>
    <col min="12516" max="12516" width="59.140625" style="59" customWidth="1"/>
    <col min="12517" max="12517" width="18.140625" style="59" customWidth="1"/>
    <col min="12518" max="12518" width="32.140625" style="59" customWidth="1"/>
    <col min="12519" max="12519" width="86.7109375" style="59" customWidth="1"/>
    <col min="12520" max="12528" width="23.140625" style="59" customWidth="1"/>
    <col min="12529" max="12529" width="91.42578125" style="59" customWidth="1"/>
    <col min="12530" max="12535" width="19.140625" style="59" customWidth="1"/>
    <col min="12536" max="12768" width="9.140625" style="59"/>
    <col min="12769" max="12770" width="12.28515625" style="59" customWidth="1"/>
    <col min="12771" max="12771" width="13.42578125" style="59" customWidth="1"/>
    <col min="12772" max="12772" width="59.140625" style="59" customWidth="1"/>
    <col min="12773" max="12773" width="18.140625" style="59" customWidth="1"/>
    <col min="12774" max="12774" width="32.140625" style="59" customWidth="1"/>
    <col min="12775" max="12775" width="86.7109375" style="59" customWidth="1"/>
    <col min="12776" max="12784" width="23.140625" style="59" customWidth="1"/>
    <col min="12785" max="12785" width="91.42578125" style="59" customWidth="1"/>
    <col min="12786" max="12791" width="19.140625" style="59" customWidth="1"/>
    <col min="12792" max="13024" width="9.140625" style="59"/>
    <col min="13025" max="13026" width="12.28515625" style="59" customWidth="1"/>
    <col min="13027" max="13027" width="13.42578125" style="59" customWidth="1"/>
    <col min="13028" max="13028" width="59.140625" style="59" customWidth="1"/>
    <col min="13029" max="13029" width="18.140625" style="59" customWidth="1"/>
    <col min="13030" max="13030" width="32.140625" style="59" customWidth="1"/>
    <col min="13031" max="13031" width="86.7109375" style="59" customWidth="1"/>
    <col min="13032" max="13040" width="23.140625" style="59" customWidth="1"/>
    <col min="13041" max="13041" width="91.42578125" style="59" customWidth="1"/>
    <col min="13042" max="13047" width="19.140625" style="59" customWidth="1"/>
    <col min="13048" max="13280" width="9.140625" style="59"/>
    <col min="13281" max="13282" width="12.28515625" style="59" customWidth="1"/>
    <col min="13283" max="13283" width="13.42578125" style="59" customWidth="1"/>
    <col min="13284" max="13284" width="59.140625" style="59" customWidth="1"/>
    <col min="13285" max="13285" width="18.140625" style="59" customWidth="1"/>
    <col min="13286" max="13286" width="32.140625" style="59" customWidth="1"/>
    <col min="13287" max="13287" width="86.7109375" style="59" customWidth="1"/>
    <col min="13288" max="13296" width="23.140625" style="59" customWidth="1"/>
    <col min="13297" max="13297" width="91.42578125" style="59" customWidth="1"/>
    <col min="13298" max="13303" width="19.140625" style="59" customWidth="1"/>
    <col min="13304" max="13536" width="9.140625" style="59"/>
    <col min="13537" max="13538" width="12.28515625" style="59" customWidth="1"/>
    <col min="13539" max="13539" width="13.42578125" style="59" customWidth="1"/>
    <col min="13540" max="13540" width="59.140625" style="59" customWidth="1"/>
    <col min="13541" max="13541" width="18.140625" style="59" customWidth="1"/>
    <col min="13542" max="13542" width="32.140625" style="59" customWidth="1"/>
    <col min="13543" max="13543" width="86.7109375" style="59" customWidth="1"/>
    <col min="13544" max="13552" width="23.140625" style="59" customWidth="1"/>
    <col min="13553" max="13553" width="91.42578125" style="59" customWidth="1"/>
    <col min="13554" max="13559" width="19.140625" style="59" customWidth="1"/>
    <col min="13560" max="13792" width="9.140625" style="59"/>
    <col min="13793" max="13794" width="12.28515625" style="59" customWidth="1"/>
    <col min="13795" max="13795" width="13.42578125" style="59" customWidth="1"/>
    <col min="13796" max="13796" width="59.140625" style="59" customWidth="1"/>
    <col min="13797" max="13797" width="18.140625" style="59" customWidth="1"/>
    <col min="13798" max="13798" width="32.140625" style="59" customWidth="1"/>
    <col min="13799" max="13799" width="86.7109375" style="59" customWidth="1"/>
    <col min="13800" max="13808" width="23.140625" style="59" customWidth="1"/>
    <col min="13809" max="13809" width="91.42578125" style="59" customWidth="1"/>
    <col min="13810" max="13815" width="19.140625" style="59" customWidth="1"/>
    <col min="13816" max="14048" width="9.140625" style="59"/>
    <col min="14049" max="14050" width="12.28515625" style="59" customWidth="1"/>
    <col min="14051" max="14051" width="13.42578125" style="59" customWidth="1"/>
    <col min="14052" max="14052" width="59.140625" style="59" customWidth="1"/>
    <col min="14053" max="14053" width="18.140625" style="59" customWidth="1"/>
    <col min="14054" max="14054" width="32.140625" style="59" customWidth="1"/>
    <col min="14055" max="14055" width="86.7109375" style="59" customWidth="1"/>
    <col min="14056" max="14064" width="23.140625" style="59" customWidth="1"/>
    <col min="14065" max="14065" width="91.42578125" style="59" customWidth="1"/>
    <col min="14066" max="14071" width="19.140625" style="59" customWidth="1"/>
    <col min="14072" max="14304" width="9.140625" style="59"/>
    <col min="14305" max="14306" width="12.28515625" style="59" customWidth="1"/>
    <col min="14307" max="14307" width="13.42578125" style="59" customWidth="1"/>
    <col min="14308" max="14308" width="59.140625" style="59" customWidth="1"/>
    <col min="14309" max="14309" width="18.140625" style="59" customWidth="1"/>
    <col min="14310" max="14310" width="32.140625" style="59" customWidth="1"/>
    <col min="14311" max="14311" width="86.7109375" style="59" customWidth="1"/>
    <col min="14312" max="14320" width="23.140625" style="59" customWidth="1"/>
    <col min="14321" max="14321" width="91.42578125" style="59" customWidth="1"/>
    <col min="14322" max="14327" width="19.140625" style="59" customWidth="1"/>
    <col min="14328" max="14560" width="9.140625" style="59"/>
    <col min="14561" max="14562" width="12.28515625" style="59" customWidth="1"/>
    <col min="14563" max="14563" width="13.42578125" style="59" customWidth="1"/>
    <col min="14564" max="14564" width="59.140625" style="59" customWidth="1"/>
    <col min="14565" max="14565" width="18.140625" style="59" customWidth="1"/>
    <col min="14566" max="14566" width="32.140625" style="59" customWidth="1"/>
    <col min="14567" max="14567" width="86.7109375" style="59" customWidth="1"/>
    <col min="14568" max="14576" width="23.140625" style="59" customWidth="1"/>
    <col min="14577" max="14577" width="91.42578125" style="59" customWidth="1"/>
    <col min="14578" max="14583" width="19.140625" style="59" customWidth="1"/>
    <col min="14584" max="14816" width="9.140625" style="59"/>
    <col min="14817" max="14818" width="12.28515625" style="59" customWidth="1"/>
    <col min="14819" max="14819" width="13.42578125" style="59" customWidth="1"/>
    <col min="14820" max="14820" width="59.140625" style="59" customWidth="1"/>
    <col min="14821" max="14821" width="18.140625" style="59" customWidth="1"/>
    <col min="14822" max="14822" width="32.140625" style="59" customWidth="1"/>
    <col min="14823" max="14823" width="86.7109375" style="59" customWidth="1"/>
    <col min="14824" max="14832" width="23.140625" style="59" customWidth="1"/>
    <col min="14833" max="14833" width="91.42578125" style="59" customWidth="1"/>
    <col min="14834" max="14839" width="19.140625" style="59" customWidth="1"/>
    <col min="14840" max="15072" width="9.140625" style="59"/>
    <col min="15073" max="15074" width="12.28515625" style="59" customWidth="1"/>
    <col min="15075" max="15075" width="13.42578125" style="59" customWidth="1"/>
    <col min="15076" max="15076" width="59.140625" style="59" customWidth="1"/>
    <col min="15077" max="15077" width="18.140625" style="59" customWidth="1"/>
    <col min="15078" max="15078" width="32.140625" style="59" customWidth="1"/>
    <col min="15079" max="15079" width="86.7109375" style="59" customWidth="1"/>
    <col min="15080" max="15088" width="23.140625" style="59" customWidth="1"/>
    <col min="15089" max="15089" width="91.42578125" style="59" customWidth="1"/>
    <col min="15090" max="15095" width="19.140625" style="59" customWidth="1"/>
    <col min="15096" max="15328" width="9.140625" style="59"/>
    <col min="15329" max="15330" width="12.28515625" style="59" customWidth="1"/>
    <col min="15331" max="15331" width="13.42578125" style="59" customWidth="1"/>
    <col min="15332" max="15332" width="59.140625" style="59" customWidth="1"/>
    <col min="15333" max="15333" width="18.140625" style="59" customWidth="1"/>
    <col min="15334" max="15334" width="32.140625" style="59" customWidth="1"/>
    <col min="15335" max="15335" width="86.7109375" style="59" customWidth="1"/>
    <col min="15336" max="15344" width="23.140625" style="59" customWidth="1"/>
    <col min="15345" max="15345" width="91.42578125" style="59" customWidth="1"/>
    <col min="15346" max="15351" width="19.140625" style="59" customWidth="1"/>
    <col min="15352" max="15584" width="9.140625" style="59"/>
    <col min="15585" max="15586" width="12.28515625" style="59" customWidth="1"/>
    <col min="15587" max="15587" width="13.42578125" style="59" customWidth="1"/>
    <col min="15588" max="15588" width="59.140625" style="59" customWidth="1"/>
    <col min="15589" max="15589" width="18.140625" style="59" customWidth="1"/>
    <col min="15590" max="15590" width="32.140625" style="59" customWidth="1"/>
    <col min="15591" max="15591" width="86.7109375" style="59" customWidth="1"/>
    <col min="15592" max="15600" width="23.140625" style="59" customWidth="1"/>
    <col min="15601" max="15601" width="91.42578125" style="59" customWidth="1"/>
    <col min="15602" max="15607" width="19.140625" style="59" customWidth="1"/>
    <col min="15608" max="15840" width="9.140625" style="59"/>
    <col min="15841" max="15842" width="12.28515625" style="59" customWidth="1"/>
    <col min="15843" max="15843" width="13.42578125" style="59" customWidth="1"/>
    <col min="15844" max="15844" width="59.140625" style="59" customWidth="1"/>
    <col min="15845" max="15845" width="18.140625" style="59" customWidth="1"/>
    <col min="15846" max="15846" width="32.140625" style="59" customWidth="1"/>
    <col min="15847" max="15847" width="86.7109375" style="59" customWidth="1"/>
    <col min="15848" max="15856" width="23.140625" style="59" customWidth="1"/>
    <col min="15857" max="15857" width="91.42578125" style="59" customWidth="1"/>
    <col min="15858" max="15863" width="19.140625" style="59" customWidth="1"/>
    <col min="15864" max="16096" width="9.140625" style="59"/>
    <col min="16097" max="16098" width="12.28515625" style="59" customWidth="1"/>
    <col min="16099" max="16099" width="13.42578125" style="59" customWidth="1"/>
    <col min="16100" max="16100" width="59.140625" style="59" customWidth="1"/>
    <col min="16101" max="16101" width="18.140625" style="59" customWidth="1"/>
    <col min="16102" max="16102" width="32.140625" style="59" customWidth="1"/>
    <col min="16103" max="16103" width="86.7109375" style="59" customWidth="1"/>
    <col min="16104" max="16112" width="23.140625" style="59" customWidth="1"/>
    <col min="16113" max="16113" width="91.42578125" style="59" customWidth="1"/>
    <col min="16114" max="16119" width="19.140625" style="59" customWidth="1"/>
    <col min="16120" max="16384" width="9.140625" style="59"/>
  </cols>
  <sheetData>
    <row r="1" spans="1:11" ht="18.75" customHeight="1" x14ac:dyDescent="0.25">
      <c r="A1" s="64"/>
      <c r="B1" s="64"/>
      <c r="C1" s="93" t="s">
        <v>324</v>
      </c>
      <c r="D1" s="93"/>
      <c r="E1" s="93"/>
      <c r="F1" s="93"/>
      <c r="G1" s="93"/>
      <c r="H1" s="93"/>
      <c r="I1" s="93"/>
      <c r="J1" s="93"/>
      <c r="K1" s="93"/>
    </row>
    <row r="2" spans="1:11" ht="23.25" customHeight="1" x14ac:dyDescent="0.25">
      <c r="A2" s="94" t="s">
        <v>426</v>
      </c>
      <c r="B2" s="94"/>
      <c r="C2" s="94"/>
      <c r="D2" s="94"/>
      <c r="E2" s="94"/>
      <c r="F2" s="94"/>
      <c r="G2" s="94"/>
      <c r="H2" s="94"/>
      <c r="I2" s="94"/>
      <c r="J2" s="94"/>
      <c r="K2" s="94"/>
    </row>
    <row r="3" spans="1:11" ht="17.25" customHeight="1" x14ac:dyDescent="0.25">
      <c r="A3" s="95" t="s">
        <v>322</v>
      </c>
      <c r="B3" s="95"/>
      <c r="C3" s="95"/>
      <c r="D3" s="95"/>
      <c r="E3" s="95"/>
      <c r="F3" s="95"/>
      <c r="G3" s="95"/>
      <c r="H3" s="95"/>
      <c r="I3" s="95"/>
      <c r="J3" s="95"/>
      <c r="K3" s="95"/>
    </row>
    <row r="4" spans="1:11" ht="54.75" customHeight="1" x14ac:dyDescent="0.25">
      <c r="A4" s="70" t="s">
        <v>323</v>
      </c>
      <c r="B4" s="65" t="s">
        <v>317</v>
      </c>
      <c r="C4" s="68" t="s">
        <v>418</v>
      </c>
      <c r="D4" s="68" t="s">
        <v>419</v>
      </c>
      <c r="E4" s="68" t="s">
        <v>420</v>
      </c>
      <c r="F4" s="68" t="s">
        <v>421</v>
      </c>
      <c r="G4" s="68" t="s">
        <v>422</v>
      </c>
      <c r="H4" s="68" t="s">
        <v>423</v>
      </c>
      <c r="I4" s="68" t="s">
        <v>427</v>
      </c>
      <c r="J4" s="68" t="s">
        <v>428</v>
      </c>
      <c r="K4" s="68" t="s">
        <v>429</v>
      </c>
    </row>
    <row r="5" spans="1:11" ht="22.5" customHeight="1" x14ac:dyDescent="0.25">
      <c r="A5" s="72" t="s">
        <v>318</v>
      </c>
      <c r="B5" s="73" t="s">
        <v>319</v>
      </c>
      <c r="C5" s="74">
        <v>62036865</v>
      </c>
      <c r="D5" s="74">
        <f>SUM(D6:D49)</f>
        <v>-1750000</v>
      </c>
      <c r="E5" s="74">
        <f>C5+D5</f>
        <v>60286865</v>
      </c>
      <c r="F5" s="74">
        <v>53857242</v>
      </c>
      <c r="G5" s="74">
        <f>SUM(G27:G28)</f>
        <v>0</v>
      </c>
      <c r="H5" s="74">
        <f>F5+G5</f>
        <v>53857242</v>
      </c>
      <c r="I5" s="74">
        <v>57634138</v>
      </c>
      <c r="J5" s="74">
        <f>SUM(J27:J28)</f>
        <v>0</v>
      </c>
      <c r="K5" s="74">
        <f>I5+J5</f>
        <v>57634138</v>
      </c>
    </row>
    <row r="6" spans="1:11" ht="63.75" x14ac:dyDescent="0.25">
      <c r="A6" s="85" t="s">
        <v>337</v>
      </c>
      <c r="B6" s="86" t="s">
        <v>338</v>
      </c>
      <c r="C6" s="81"/>
      <c r="D6" s="68"/>
      <c r="E6" s="68">
        <f>C6+D6</f>
        <v>0</v>
      </c>
      <c r="F6" s="68"/>
      <c r="G6" s="68"/>
      <c r="H6" s="68">
        <f>F6+G6</f>
        <v>0</v>
      </c>
      <c r="I6" s="68"/>
      <c r="J6" s="68"/>
      <c r="K6" s="68">
        <f>I6+J6</f>
        <v>0</v>
      </c>
    </row>
    <row r="7" spans="1:11" ht="102" x14ac:dyDescent="0.25">
      <c r="A7" s="85" t="s">
        <v>339</v>
      </c>
      <c r="B7" s="86" t="s">
        <v>368</v>
      </c>
      <c r="C7" s="81"/>
      <c r="D7" s="68"/>
      <c r="E7" s="68">
        <f t="shared" ref="E7:E71" si="0">C7+D7</f>
        <v>0</v>
      </c>
      <c r="F7" s="68"/>
      <c r="G7" s="68"/>
      <c r="H7" s="68">
        <f t="shared" ref="H7:H46" si="1">F7+G7</f>
        <v>0</v>
      </c>
      <c r="I7" s="68"/>
      <c r="J7" s="68"/>
      <c r="K7" s="68"/>
    </row>
    <row r="8" spans="1:11" ht="45.75" customHeight="1" x14ac:dyDescent="0.25">
      <c r="A8" s="85" t="s">
        <v>340</v>
      </c>
      <c r="B8" s="86" t="s">
        <v>341</v>
      </c>
      <c r="C8" s="81">
        <v>500000</v>
      </c>
      <c r="D8" s="68">
        <v>91504</v>
      </c>
      <c r="E8" s="68">
        <f t="shared" si="0"/>
        <v>591504</v>
      </c>
      <c r="F8" s="68"/>
      <c r="G8" s="68"/>
      <c r="H8" s="68">
        <f t="shared" si="1"/>
        <v>0</v>
      </c>
      <c r="I8" s="68"/>
      <c r="J8" s="68"/>
      <c r="K8" s="68"/>
    </row>
    <row r="9" spans="1:11" ht="85.5" customHeight="1" x14ac:dyDescent="0.25">
      <c r="A9" s="85" t="s">
        <v>434</v>
      </c>
      <c r="B9" s="86" t="s">
        <v>444</v>
      </c>
      <c r="C9" s="81"/>
      <c r="D9" s="68">
        <v>695</v>
      </c>
      <c r="E9" s="68">
        <f>D9+C9</f>
        <v>695</v>
      </c>
      <c r="F9" s="68"/>
      <c r="G9" s="68"/>
      <c r="H9" s="68"/>
      <c r="I9" s="68"/>
      <c r="J9" s="68"/>
      <c r="K9" s="68"/>
    </row>
    <row r="10" spans="1:11" ht="106.5" customHeight="1" x14ac:dyDescent="0.25">
      <c r="A10" s="85" t="s">
        <v>342</v>
      </c>
      <c r="B10" s="86" t="s">
        <v>381</v>
      </c>
      <c r="C10" s="81"/>
      <c r="D10" s="68"/>
      <c r="E10" s="68">
        <f t="shared" si="0"/>
        <v>0</v>
      </c>
      <c r="F10" s="68"/>
      <c r="G10" s="68"/>
      <c r="H10" s="68">
        <f t="shared" si="1"/>
        <v>0</v>
      </c>
      <c r="I10" s="68"/>
      <c r="J10" s="68"/>
      <c r="K10" s="68"/>
    </row>
    <row r="11" spans="1:11" ht="117.75" customHeight="1" x14ac:dyDescent="0.25">
      <c r="A11" s="85" t="s">
        <v>438</v>
      </c>
      <c r="B11" s="86" t="s">
        <v>445</v>
      </c>
      <c r="C11" s="81">
        <v>15321</v>
      </c>
      <c r="D11" s="68">
        <v>2806</v>
      </c>
      <c r="E11" s="68">
        <f>C11+D11</f>
        <v>18127</v>
      </c>
      <c r="F11" s="68"/>
      <c r="G11" s="68"/>
      <c r="H11" s="68"/>
      <c r="I11" s="68"/>
      <c r="J11" s="68"/>
      <c r="K11" s="68"/>
    </row>
    <row r="12" spans="1:11" ht="102" hidden="1" customHeight="1" x14ac:dyDescent="0.25">
      <c r="A12" s="85" t="s">
        <v>343</v>
      </c>
      <c r="B12" s="86" t="s">
        <v>382</v>
      </c>
      <c r="C12" s="81"/>
      <c r="D12" s="68"/>
      <c r="E12" s="68">
        <f t="shared" si="0"/>
        <v>0</v>
      </c>
      <c r="F12" s="68"/>
      <c r="G12" s="68"/>
      <c r="H12" s="68">
        <f t="shared" si="1"/>
        <v>0</v>
      </c>
      <c r="I12" s="68"/>
      <c r="J12" s="68"/>
      <c r="K12" s="68"/>
    </row>
    <row r="13" spans="1:11" ht="103.5" customHeight="1" x14ac:dyDescent="0.25">
      <c r="A13" s="85" t="s">
        <v>344</v>
      </c>
      <c r="B13" s="86" t="s">
        <v>383</v>
      </c>
      <c r="C13" s="81">
        <v>-399588</v>
      </c>
      <c r="D13" s="68">
        <v>52146</v>
      </c>
      <c r="E13" s="68">
        <f t="shared" si="0"/>
        <v>-347442</v>
      </c>
      <c r="F13" s="68"/>
      <c r="G13" s="68"/>
      <c r="H13" s="68">
        <f t="shared" si="1"/>
        <v>0</v>
      </c>
      <c r="I13" s="68"/>
      <c r="J13" s="68"/>
      <c r="K13" s="68"/>
    </row>
    <row r="14" spans="1:11" ht="25.5" hidden="1" x14ac:dyDescent="0.25">
      <c r="A14" s="87" t="s">
        <v>346</v>
      </c>
      <c r="B14" s="88" t="s">
        <v>345</v>
      </c>
      <c r="C14" s="81"/>
      <c r="D14" s="68"/>
      <c r="E14" s="68">
        <f t="shared" si="0"/>
        <v>0</v>
      </c>
      <c r="F14" s="68"/>
      <c r="G14" s="68"/>
      <c r="H14" s="68">
        <f t="shared" si="1"/>
        <v>0</v>
      </c>
      <c r="I14" s="68"/>
      <c r="J14" s="68"/>
      <c r="K14" s="68"/>
    </row>
    <row r="15" spans="1:11" ht="23.25" hidden="1" customHeight="1" x14ac:dyDescent="0.25">
      <c r="A15" s="87" t="s">
        <v>347</v>
      </c>
      <c r="B15" s="88" t="s">
        <v>384</v>
      </c>
      <c r="C15" s="81"/>
      <c r="D15" s="68"/>
      <c r="E15" s="68">
        <f t="shared" si="0"/>
        <v>0</v>
      </c>
      <c r="F15" s="68"/>
      <c r="G15" s="68"/>
      <c r="H15" s="68">
        <f t="shared" si="1"/>
        <v>0</v>
      </c>
      <c r="I15" s="68"/>
      <c r="J15" s="68"/>
      <c r="K15" s="68"/>
    </row>
    <row r="16" spans="1:11" ht="38.25" x14ac:dyDescent="0.25">
      <c r="A16" s="87" t="s">
        <v>348</v>
      </c>
      <c r="B16" s="88" t="s">
        <v>385</v>
      </c>
      <c r="C16" s="81">
        <v>154000</v>
      </c>
      <c r="D16" s="68">
        <v>-13754</v>
      </c>
      <c r="E16" s="68">
        <f t="shared" si="0"/>
        <v>140246</v>
      </c>
      <c r="F16" s="68"/>
      <c r="G16" s="68"/>
      <c r="H16" s="68">
        <f t="shared" si="1"/>
        <v>0</v>
      </c>
      <c r="I16" s="68"/>
      <c r="J16" s="68"/>
      <c r="K16" s="68"/>
    </row>
    <row r="17" spans="1:11" ht="38.25" x14ac:dyDescent="0.25">
      <c r="A17" s="87" t="s">
        <v>349</v>
      </c>
      <c r="B17" s="88" t="s">
        <v>369</v>
      </c>
      <c r="C17" s="81">
        <v>677000</v>
      </c>
      <c r="D17" s="68">
        <v>414271</v>
      </c>
      <c r="E17" s="68">
        <f t="shared" si="0"/>
        <v>1091271</v>
      </c>
      <c r="F17" s="68"/>
      <c r="G17" s="68"/>
      <c r="H17" s="68">
        <f t="shared" si="1"/>
        <v>0</v>
      </c>
      <c r="I17" s="68"/>
      <c r="J17" s="68"/>
      <c r="K17" s="68"/>
    </row>
    <row r="18" spans="1:11" ht="80.25" customHeight="1" x14ac:dyDescent="0.25">
      <c r="A18" s="87" t="s">
        <v>350</v>
      </c>
      <c r="B18" s="88" t="s">
        <v>386</v>
      </c>
      <c r="C18" s="81">
        <v>400000</v>
      </c>
      <c r="D18" s="68">
        <v>151169</v>
      </c>
      <c r="E18" s="68">
        <f t="shared" si="0"/>
        <v>551169</v>
      </c>
      <c r="F18" s="68"/>
      <c r="G18" s="68"/>
      <c r="H18" s="68">
        <f t="shared" si="1"/>
        <v>0</v>
      </c>
      <c r="I18" s="68"/>
      <c r="J18" s="68"/>
      <c r="K18" s="68"/>
    </row>
    <row r="19" spans="1:11" ht="63.75" x14ac:dyDescent="0.25">
      <c r="A19" s="87" t="s">
        <v>351</v>
      </c>
      <c r="B19" s="88" t="s">
        <v>387</v>
      </c>
      <c r="C19" s="81"/>
      <c r="D19" s="68">
        <v>182911</v>
      </c>
      <c r="E19" s="68">
        <f t="shared" si="0"/>
        <v>182911</v>
      </c>
      <c r="F19" s="68"/>
      <c r="G19" s="68"/>
      <c r="H19" s="68">
        <f t="shared" si="1"/>
        <v>0</v>
      </c>
      <c r="I19" s="68"/>
      <c r="J19" s="68"/>
      <c r="K19" s="68"/>
    </row>
    <row r="20" spans="1:11" ht="42" customHeight="1" x14ac:dyDescent="0.25">
      <c r="A20" s="87" t="s">
        <v>435</v>
      </c>
      <c r="B20" s="88" t="s">
        <v>446</v>
      </c>
      <c r="C20" s="81">
        <v>200000</v>
      </c>
      <c r="D20" s="68">
        <v>-165600</v>
      </c>
      <c r="E20" s="68">
        <f>C20+D20</f>
        <v>34400</v>
      </c>
      <c r="F20" s="68"/>
      <c r="G20" s="68"/>
      <c r="H20" s="68"/>
      <c r="I20" s="68"/>
      <c r="J20" s="68"/>
      <c r="K20" s="68"/>
    </row>
    <row r="21" spans="1:11" ht="77.25" customHeight="1" x14ac:dyDescent="0.25">
      <c r="A21" s="87" t="s">
        <v>436</v>
      </c>
      <c r="B21" s="88" t="s">
        <v>447</v>
      </c>
      <c r="C21" s="81"/>
      <c r="D21" s="68">
        <v>2988</v>
      </c>
      <c r="E21" s="68">
        <f>C21+D21</f>
        <v>2988</v>
      </c>
      <c r="F21" s="68"/>
      <c r="G21" s="68"/>
      <c r="H21" s="68"/>
      <c r="I21" s="68"/>
      <c r="J21" s="68"/>
      <c r="K21" s="68"/>
    </row>
    <row r="22" spans="1:11" ht="25.5" hidden="1" x14ac:dyDescent="0.25">
      <c r="A22" s="85" t="s">
        <v>352</v>
      </c>
      <c r="B22" s="86" t="s">
        <v>353</v>
      </c>
      <c r="C22" s="81"/>
      <c r="D22" s="68"/>
      <c r="E22" s="68">
        <f t="shared" si="0"/>
        <v>0</v>
      </c>
      <c r="F22" s="68"/>
      <c r="G22" s="68"/>
      <c r="H22" s="68">
        <f t="shared" si="1"/>
        <v>0</v>
      </c>
      <c r="I22" s="68"/>
      <c r="J22" s="68"/>
      <c r="K22" s="68"/>
    </row>
    <row r="23" spans="1:11" hidden="1" x14ac:dyDescent="0.25">
      <c r="A23" s="89" t="s">
        <v>354</v>
      </c>
      <c r="B23" s="90" t="s">
        <v>355</v>
      </c>
      <c r="C23" s="81"/>
      <c r="D23" s="68"/>
      <c r="E23" s="68">
        <f t="shared" si="0"/>
        <v>0</v>
      </c>
      <c r="F23" s="81"/>
      <c r="G23" s="68"/>
      <c r="H23" s="68">
        <f t="shared" si="1"/>
        <v>0</v>
      </c>
      <c r="I23" s="68"/>
      <c r="J23" s="68"/>
      <c r="K23" s="68"/>
    </row>
    <row r="24" spans="1:11" ht="30.75" customHeight="1" x14ac:dyDescent="0.25">
      <c r="A24" s="89" t="s">
        <v>388</v>
      </c>
      <c r="B24" s="86" t="s">
        <v>389</v>
      </c>
      <c r="C24" s="81">
        <v>0</v>
      </c>
      <c r="D24" s="81">
        <v>93400</v>
      </c>
      <c r="E24" s="81">
        <f t="shared" si="0"/>
        <v>93400</v>
      </c>
      <c r="F24" s="81"/>
      <c r="G24" s="75"/>
      <c r="H24" s="68">
        <f t="shared" si="1"/>
        <v>0</v>
      </c>
      <c r="I24" s="68"/>
      <c r="J24" s="75"/>
      <c r="K24" s="75"/>
    </row>
    <row r="25" spans="1:11" ht="36.75" customHeight="1" x14ac:dyDescent="0.25">
      <c r="A25" s="89" t="s">
        <v>412</v>
      </c>
      <c r="B25" s="86" t="s">
        <v>413</v>
      </c>
      <c r="C25" s="81">
        <v>175000</v>
      </c>
      <c r="D25" s="81">
        <v>14854</v>
      </c>
      <c r="E25" s="81">
        <f t="shared" si="0"/>
        <v>189854</v>
      </c>
      <c r="F25" s="81"/>
      <c r="G25" s="75"/>
      <c r="H25" s="68"/>
      <c r="I25" s="68"/>
      <c r="J25" s="75"/>
      <c r="K25" s="75"/>
    </row>
    <row r="26" spans="1:11" ht="28.5" hidden="1" customHeight="1" x14ac:dyDescent="0.25">
      <c r="A26" s="89" t="s">
        <v>356</v>
      </c>
      <c r="B26" s="86" t="s">
        <v>390</v>
      </c>
      <c r="C26" s="81"/>
      <c r="D26" s="81"/>
      <c r="E26" s="81">
        <f t="shared" si="0"/>
        <v>0</v>
      </c>
      <c r="F26" s="81"/>
      <c r="G26" s="75"/>
      <c r="H26" s="68">
        <f t="shared" si="1"/>
        <v>0</v>
      </c>
      <c r="I26" s="68"/>
      <c r="J26" s="75"/>
      <c r="K26" s="75"/>
    </row>
    <row r="27" spans="1:11" ht="76.5" hidden="1" x14ac:dyDescent="0.25">
      <c r="A27" s="82" t="s">
        <v>327</v>
      </c>
      <c r="B27" s="83" t="s">
        <v>328</v>
      </c>
      <c r="C27" s="69"/>
      <c r="D27" s="69"/>
      <c r="E27" s="68">
        <f t="shared" si="0"/>
        <v>0</v>
      </c>
      <c r="F27" s="81"/>
      <c r="G27" s="69"/>
      <c r="H27" s="68">
        <f t="shared" si="1"/>
        <v>0</v>
      </c>
      <c r="I27" s="69"/>
      <c r="J27" s="69"/>
      <c r="K27" s="68"/>
    </row>
    <row r="28" spans="1:11" ht="29.25" hidden="1" customHeight="1" x14ac:dyDescent="0.25">
      <c r="A28" s="66"/>
      <c r="B28" s="67"/>
      <c r="C28" s="69"/>
      <c r="D28" s="68"/>
      <c r="E28" s="68">
        <f t="shared" si="0"/>
        <v>0</v>
      </c>
      <c r="F28" s="81"/>
      <c r="G28" s="68"/>
      <c r="H28" s="68">
        <f t="shared" si="1"/>
        <v>0</v>
      </c>
      <c r="I28" s="69"/>
      <c r="J28" s="68"/>
      <c r="K28" s="68">
        <f t="shared" ref="K28" si="2">I28+J28</f>
        <v>0</v>
      </c>
    </row>
    <row r="29" spans="1:11" ht="59.25" customHeight="1" x14ac:dyDescent="0.25">
      <c r="A29" s="83" t="s">
        <v>357</v>
      </c>
      <c r="B29" s="83" t="s">
        <v>358</v>
      </c>
      <c r="C29" s="69">
        <v>7800000</v>
      </c>
      <c r="D29" s="68">
        <v>-2731769</v>
      </c>
      <c r="E29" s="68">
        <f t="shared" si="0"/>
        <v>5068231</v>
      </c>
      <c r="F29" s="81"/>
      <c r="G29" s="68"/>
      <c r="H29" s="68">
        <f t="shared" si="1"/>
        <v>0</v>
      </c>
      <c r="I29" s="69"/>
      <c r="J29" s="68"/>
      <c r="K29" s="68"/>
    </row>
    <row r="30" spans="1:11" ht="59.25" customHeight="1" x14ac:dyDescent="0.25">
      <c r="A30" s="83" t="s">
        <v>437</v>
      </c>
      <c r="B30" s="83" t="s">
        <v>448</v>
      </c>
      <c r="C30" s="69"/>
      <c r="D30" s="68">
        <v>180273</v>
      </c>
      <c r="E30" s="68">
        <f>C30+D30</f>
        <v>180273</v>
      </c>
      <c r="F30" s="81"/>
      <c r="G30" s="68"/>
      <c r="H30" s="68"/>
      <c r="I30" s="69"/>
      <c r="J30" s="68"/>
      <c r="K30" s="68"/>
    </row>
    <row r="31" spans="1:11" ht="84.75" customHeight="1" x14ac:dyDescent="0.25">
      <c r="A31" s="83" t="s">
        <v>370</v>
      </c>
      <c r="B31" s="83" t="s">
        <v>371</v>
      </c>
      <c r="C31" s="69">
        <v>22000</v>
      </c>
      <c r="D31" s="68">
        <v>-3961</v>
      </c>
      <c r="E31" s="68">
        <f t="shared" si="0"/>
        <v>18039</v>
      </c>
      <c r="F31" s="69"/>
      <c r="G31" s="68"/>
      <c r="H31" s="68">
        <f t="shared" si="1"/>
        <v>0</v>
      </c>
      <c r="I31" s="69"/>
      <c r="J31" s="68"/>
      <c r="K31" s="68"/>
    </row>
    <row r="32" spans="1:11" ht="97.5" customHeight="1" x14ac:dyDescent="0.25">
      <c r="A32" s="83" t="s">
        <v>359</v>
      </c>
      <c r="B32" s="83" t="s">
        <v>391</v>
      </c>
      <c r="C32" s="69">
        <v>32000</v>
      </c>
      <c r="D32" s="68">
        <v>-21584</v>
      </c>
      <c r="E32" s="68">
        <f t="shared" si="0"/>
        <v>10416</v>
      </c>
      <c r="F32" s="69"/>
      <c r="G32" s="68"/>
      <c r="H32" s="68">
        <f t="shared" si="1"/>
        <v>0</v>
      </c>
      <c r="I32" s="69"/>
      <c r="J32" s="68"/>
      <c r="K32" s="68"/>
    </row>
    <row r="33" spans="1:11" ht="83.25" customHeight="1" x14ac:dyDescent="0.25">
      <c r="A33" s="83" t="s">
        <v>392</v>
      </c>
      <c r="B33" s="83" t="s">
        <v>393</v>
      </c>
      <c r="C33" s="69">
        <v>30000</v>
      </c>
      <c r="D33" s="68">
        <v>-30000</v>
      </c>
      <c r="E33" s="68">
        <f t="shared" si="0"/>
        <v>0</v>
      </c>
      <c r="F33" s="69"/>
      <c r="G33" s="68"/>
      <c r="H33" s="68">
        <f t="shared" si="1"/>
        <v>0</v>
      </c>
      <c r="I33" s="69"/>
      <c r="J33" s="68"/>
      <c r="K33" s="68"/>
    </row>
    <row r="34" spans="1:11" ht="93.75" customHeight="1" x14ac:dyDescent="0.25">
      <c r="A34" s="83" t="s">
        <v>360</v>
      </c>
      <c r="B34" s="83" t="s">
        <v>372</v>
      </c>
      <c r="C34" s="69">
        <v>20000</v>
      </c>
      <c r="D34" s="68">
        <v>-10000</v>
      </c>
      <c r="E34" s="68">
        <f t="shared" si="0"/>
        <v>10000</v>
      </c>
      <c r="F34" s="69"/>
      <c r="G34" s="68"/>
      <c r="H34" s="68">
        <f t="shared" si="1"/>
        <v>0</v>
      </c>
      <c r="I34" s="69"/>
      <c r="J34" s="68"/>
      <c r="K34" s="68"/>
    </row>
    <row r="35" spans="1:11" ht="68.25" customHeight="1" x14ac:dyDescent="0.25">
      <c r="A35" s="83" t="s">
        <v>394</v>
      </c>
      <c r="B35" s="83" t="s">
        <v>395</v>
      </c>
      <c r="C35" s="69"/>
      <c r="D35" s="68"/>
      <c r="E35" s="68">
        <f t="shared" si="0"/>
        <v>0</v>
      </c>
      <c r="F35" s="69"/>
      <c r="G35" s="68"/>
      <c r="H35" s="68">
        <f t="shared" si="1"/>
        <v>0</v>
      </c>
      <c r="I35" s="69"/>
      <c r="J35" s="68"/>
      <c r="K35" s="68"/>
    </row>
    <row r="36" spans="1:11" ht="97.5" customHeight="1" x14ac:dyDescent="0.25">
      <c r="A36" s="83" t="s">
        <v>361</v>
      </c>
      <c r="B36" s="83" t="s">
        <v>396</v>
      </c>
      <c r="C36" s="69">
        <v>2000</v>
      </c>
      <c r="D36" s="68">
        <v>1503</v>
      </c>
      <c r="E36" s="68">
        <f t="shared" si="0"/>
        <v>3503</v>
      </c>
      <c r="F36" s="69"/>
      <c r="G36" s="68"/>
      <c r="H36" s="68">
        <f t="shared" si="1"/>
        <v>0</v>
      </c>
      <c r="I36" s="69"/>
      <c r="J36" s="68"/>
      <c r="K36" s="68"/>
    </row>
    <row r="37" spans="1:11" ht="103.5" customHeight="1" x14ac:dyDescent="0.25">
      <c r="A37" s="83" t="s">
        <v>362</v>
      </c>
      <c r="B37" s="83" t="s">
        <v>397</v>
      </c>
      <c r="C37" s="69">
        <v>22000</v>
      </c>
      <c r="D37" s="68">
        <v>-16300</v>
      </c>
      <c r="E37" s="68">
        <f t="shared" si="0"/>
        <v>5700</v>
      </c>
      <c r="F37" s="69"/>
      <c r="G37" s="68"/>
      <c r="H37" s="68">
        <f t="shared" si="1"/>
        <v>0</v>
      </c>
      <c r="I37" s="69"/>
      <c r="J37" s="68"/>
      <c r="K37" s="68"/>
    </row>
    <row r="38" spans="1:11" ht="81.75" customHeight="1" x14ac:dyDescent="0.25">
      <c r="A38" s="83" t="s">
        <v>363</v>
      </c>
      <c r="B38" s="83" t="s">
        <v>398</v>
      </c>
      <c r="C38" s="69">
        <v>32000</v>
      </c>
      <c r="D38" s="68">
        <v>-17500</v>
      </c>
      <c r="E38" s="68">
        <f t="shared" si="0"/>
        <v>14500</v>
      </c>
      <c r="F38" s="69"/>
      <c r="G38" s="68"/>
      <c r="H38" s="68">
        <f t="shared" si="1"/>
        <v>0</v>
      </c>
      <c r="I38" s="69"/>
      <c r="J38" s="68"/>
      <c r="K38" s="68"/>
    </row>
    <row r="39" spans="1:11" ht="80.25" customHeight="1" x14ac:dyDescent="0.25">
      <c r="A39" s="83" t="s">
        <v>364</v>
      </c>
      <c r="B39" s="83" t="s">
        <v>399</v>
      </c>
      <c r="C39" s="69">
        <v>15000</v>
      </c>
      <c r="D39" s="68">
        <v>9464</v>
      </c>
      <c r="E39" s="68">
        <f t="shared" si="0"/>
        <v>24464</v>
      </c>
      <c r="F39" s="69"/>
      <c r="G39" s="68"/>
      <c r="H39" s="68">
        <f t="shared" si="1"/>
        <v>0</v>
      </c>
      <c r="I39" s="69"/>
      <c r="J39" s="68"/>
      <c r="K39" s="68"/>
    </row>
    <row r="40" spans="1:11" ht="95.25" customHeight="1" x14ac:dyDescent="0.25">
      <c r="A40" s="83" t="s">
        <v>365</v>
      </c>
      <c r="B40" s="83" t="s">
        <v>373</v>
      </c>
      <c r="C40" s="69"/>
      <c r="D40" s="68"/>
      <c r="E40" s="68">
        <f t="shared" si="0"/>
        <v>0</v>
      </c>
      <c r="F40" s="69"/>
      <c r="G40" s="68"/>
      <c r="H40" s="68">
        <f t="shared" si="1"/>
        <v>0</v>
      </c>
      <c r="I40" s="69"/>
      <c r="J40" s="68"/>
      <c r="K40" s="68"/>
    </row>
    <row r="41" spans="1:11" ht="120.75" customHeight="1" x14ac:dyDescent="0.25">
      <c r="A41" s="83" t="s">
        <v>374</v>
      </c>
      <c r="B41" s="83" t="s">
        <v>375</v>
      </c>
      <c r="C41" s="69">
        <v>5000</v>
      </c>
      <c r="D41" s="68">
        <v>-5000</v>
      </c>
      <c r="E41" s="68">
        <f t="shared" si="0"/>
        <v>0</v>
      </c>
      <c r="F41" s="69"/>
      <c r="G41" s="68"/>
      <c r="H41" s="68">
        <f t="shared" si="1"/>
        <v>0</v>
      </c>
      <c r="I41" s="69"/>
      <c r="J41" s="68"/>
      <c r="K41" s="68"/>
    </row>
    <row r="42" spans="1:11" ht="67.5" customHeight="1" x14ac:dyDescent="0.25">
      <c r="A42" s="83" t="s">
        <v>376</v>
      </c>
      <c r="B42" s="83" t="s">
        <v>377</v>
      </c>
      <c r="C42" s="69">
        <v>12000</v>
      </c>
      <c r="D42" s="68">
        <v>-10000</v>
      </c>
      <c r="E42" s="68">
        <f t="shared" si="0"/>
        <v>2000</v>
      </c>
      <c r="F42" s="69">
        <v>6000</v>
      </c>
      <c r="G42" s="68"/>
      <c r="H42" s="68">
        <f t="shared" si="1"/>
        <v>6000</v>
      </c>
      <c r="I42" s="69">
        <v>6000</v>
      </c>
      <c r="J42" s="68"/>
      <c r="K42" s="68"/>
    </row>
    <row r="43" spans="1:11" ht="67.5" customHeight="1" x14ac:dyDescent="0.25">
      <c r="A43" s="83" t="s">
        <v>378</v>
      </c>
      <c r="B43" s="83" t="s">
        <v>379</v>
      </c>
      <c r="C43" s="69">
        <v>15000</v>
      </c>
      <c r="D43" s="68">
        <v>77484</v>
      </c>
      <c r="E43" s="68">
        <f t="shared" si="0"/>
        <v>92484</v>
      </c>
      <c r="F43" s="69"/>
      <c r="G43" s="68"/>
      <c r="H43" s="68">
        <f t="shared" si="1"/>
        <v>0</v>
      </c>
      <c r="I43" s="69"/>
      <c r="J43" s="68"/>
      <c r="K43" s="68"/>
    </row>
    <row r="44" spans="1:11" ht="42.75" customHeight="1" x14ac:dyDescent="0.25">
      <c r="A44" s="83" t="s">
        <v>400</v>
      </c>
      <c r="B44" s="83" t="s">
        <v>401</v>
      </c>
      <c r="C44" s="69"/>
      <c r="D44" s="68"/>
      <c r="E44" s="68">
        <f t="shared" si="0"/>
        <v>0</v>
      </c>
      <c r="F44" s="69"/>
      <c r="G44" s="68"/>
      <c r="H44" s="68">
        <f t="shared" si="1"/>
        <v>0</v>
      </c>
      <c r="I44" s="69"/>
      <c r="J44" s="68"/>
      <c r="K44" s="68"/>
    </row>
    <row r="45" spans="1:11" ht="69.75" customHeight="1" x14ac:dyDescent="0.25">
      <c r="A45" s="83" t="s">
        <v>404</v>
      </c>
      <c r="B45" s="83" t="s">
        <v>380</v>
      </c>
      <c r="C45" s="69"/>
      <c r="D45" s="68"/>
      <c r="E45" s="68">
        <f t="shared" si="0"/>
        <v>0</v>
      </c>
      <c r="F45" s="69"/>
      <c r="G45" s="68"/>
      <c r="H45" s="68">
        <f t="shared" si="1"/>
        <v>0</v>
      </c>
      <c r="I45" s="69"/>
      <c r="J45" s="68"/>
      <c r="K45" s="68"/>
    </row>
    <row r="46" spans="1:11" ht="68.25" customHeight="1" x14ac:dyDescent="0.25">
      <c r="A46" s="83" t="s">
        <v>366</v>
      </c>
      <c r="B46" s="83" t="s">
        <v>367</v>
      </c>
      <c r="C46" s="69"/>
      <c r="D46" s="68"/>
      <c r="E46" s="68">
        <f t="shared" si="0"/>
        <v>0</v>
      </c>
      <c r="F46" s="69"/>
      <c r="G46" s="68"/>
      <c r="H46" s="68">
        <f t="shared" si="1"/>
        <v>0</v>
      </c>
      <c r="I46" s="69"/>
      <c r="J46" s="68"/>
      <c r="K46" s="68"/>
    </row>
    <row r="47" spans="1:11" ht="52.5" hidden="1" customHeight="1" x14ac:dyDescent="0.25">
      <c r="A47" s="76"/>
      <c r="B47" s="84"/>
      <c r="C47" s="69"/>
      <c r="D47" s="68"/>
      <c r="E47" s="68">
        <f>C47+D47</f>
        <v>0</v>
      </c>
      <c r="F47" s="69"/>
      <c r="G47" s="68"/>
      <c r="H47" s="68"/>
      <c r="I47" s="69"/>
      <c r="J47" s="68"/>
      <c r="K47" s="68"/>
    </row>
    <row r="48" spans="1:11" ht="24" hidden="1" customHeight="1" x14ac:dyDescent="0.25">
      <c r="A48" s="83"/>
      <c r="B48" s="83"/>
      <c r="C48" s="69"/>
      <c r="D48" s="68"/>
      <c r="E48" s="68"/>
      <c r="F48" s="69"/>
      <c r="G48" s="68"/>
      <c r="H48" s="68"/>
      <c r="I48" s="69"/>
      <c r="J48" s="68"/>
      <c r="K48" s="68"/>
    </row>
    <row r="49" spans="1:11" ht="27" hidden="1" customHeight="1" x14ac:dyDescent="0.25">
      <c r="A49" s="83"/>
      <c r="B49" s="83"/>
      <c r="C49" s="69"/>
      <c r="D49" s="68"/>
      <c r="E49" s="68"/>
      <c r="F49" s="69"/>
      <c r="G49" s="68"/>
      <c r="H49" s="68"/>
      <c r="I49" s="69"/>
      <c r="J49" s="68"/>
      <c r="K49" s="68"/>
    </row>
    <row r="50" spans="1:11" ht="24.75" customHeight="1" x14ac:dyDescent="0.25">
      <c r="A50" s="72" t="s">
        <v>320</v>
      </c>
      <c r="B50" s="73" t="s">
        <v>321</v>
      </c>
      <c r="C50" s="74">
        <v>302677891.87</v>
      </c>
      <c r="D50" s="74">
        <f>SUM(D51:D70)</f>
        <v>12717124.649999999</v>
      </c>
      <c r="E50" s="74">
        <f t="shared" si="0"/>
        <v>315395016.51999998</v>
      </c>
      <c r="F50" s="74">
        <v>201187958.22999999</v>
      </c>
      <c r="G50" s="74">
        <f>SUM(G51:G69)</f>
        <v>0</v>
      </c>
      <c r="H50" s="74">
        <f>F50+G50</f>
        <v>201187958.22999999</v>
      </c>
      <c r="I50" s="74">
        <v>197469764.91999999</v>
      </c>
      <c r="J50" s="74">
        <f>SUM(J51:J69)</f>
        <v>0</v>
      </c>
      <c r="K50" s="74">
        <f>I50+J50</f>
        <v>197469764.91999999</v>
      </c>
    </row>
    <row r="51" spans="1:11" s="61" customFormat="1" ht="29.25" customHeight="1" x14ac:dyDescent="0.25">
      <c r="A51" s="76" t="s">
        <v>439</v>
      </c>
      <c r="B51" s="84" t="s">
        <v>409</v>
      </c>
      <c r="C51" s="69">
        <v>3768300</v>
      </c>
      <c r="D51" s="69">
        <v>4453000</v>
      </c>
      <c r="E51" s="69">
        <f t="shared" si="0"/>
        <v>8221300</v>
      </c>
      <c r="F51" s="71"/>
      <c r="G51" s="69"/>
      <c r="H51" s="69">
        <f>F51+G51</f>
        <v>0</v>
      </c>
      <c r="I51" s="71"/>
      <c r="J51" s="69"/>
      <c r="K51" s="69">
        <f>I51+J51</f>
        <v>0</v>
      </c>
    </row>
    <row r="52" spans="1:11" s="61" customFormat="1" ht="29.25" customHeight="1" x14ac:dyDescent="0.25">
      <c r="A52" s="76" t="s">
        <v>440</v>
      </c>
      <c r="B52" s="92" t="s">
        <v>449</v>
      </c>
      <c r="C52" s="69"/>
      <c r="D52" s="69">
        <v>1016000</v>
      </c>
      <c r="E52" s="69">
        <f>C52+D52</f>
        <v>1016000</v>
      </c>
      <c r="F52" s="71"/>
      <c r="G52" s="69"/>
      <c r="H52" s="69"/>
      <c r="I52" s="71"/>
      <c r="J52" s="69"/>
      <c r="K52" s="69"/>
    </row>
    <row r="53" spans="1:11" s="61" customFormat="1" ht="45" customHeight="1" x14ac:dyDescent="0.25">
      <c r="A53" s="76" t="s">
        <v>325</v>
      </c>
      <c r="B53" s="77" t="s">
        <v>326</v>
      </c>
      <c r="C53" s="69"/>
      <c r="D53" s="69"/>
      <c r="E53" s="69">
        <f t="shared" si="0"/>
        <v>0</v>
      </c>
      <c r="F53" s="71"/>
      <c r="G53" s="69"/>
      <c r="H53" s="69">
        <f>F53+G53</f>
        <v>0</v>
      </c>
      <c r="I53" s="71"/>
      <c r="J53" s="69"/>
      <c r="K53" s="69">
        <f>I53+J53</f>
        <v>0</v>
      </c>
    </row>
    <row r="54" spans="1:11" s="61" customFormat="1" ht="76.5" customHeight="1" x14ac:dyDescent="0.25">
      <c r="A54" s="76" t="s">
        <v>331</v>
      </c>
      <c r="B54" s="83" t="s">
        <v>332</v>
      </c>
      <c r="C54" s="69"/>
      <c r="D54" s="69"/>
      <c r="E54" s="69">
        <f t="shared" si="0"/>
        <v>0</v>
      </c>
      <c r="F54" s="69"/>
      <c r="G54" s="69"/>
      <c r="H54" s="69">
        <f t="shared" ref="H54:H71" si="3">F54+G54</f>
        <v>0</v>
      </c>
      <c r="I54" s="69"/>
      <c r="J54" s="69"/>
      <c r="K54" s="69">
        <f t="shared" ref="K54:K71" si="4">I54+J54</f>
        <v>0</v>
      </c>
    </row>
    <row r="55" spans="1:11" s="61" customFormat="1" ht="42.75" customHeight="1" x14ac:dyDescent="0.25">
      <c r="A55" s="76" t="s">
        <v>430</v>
      </c>
      <c r="B55" s="83" t="s">
        <v>431</v>
      </c>
      <c r="C55" s="69">
        <v>5333808.28</v>
      </c>
      <c r="D55" s="69">
        <v>-391118.38</v>
      </c>
      <c r="E55" s="69">
        <f t="shared" si="0"/>
        <v>4942689.9000000004</v>
      </c>
      <c r="F55" s="69"/>
      <c r="G55" s="69"/>
      <c r="H55" s="69"/>
      <c r="I55" s="69"/>
      <c r="J55" s="69"/>
      <c r="K55" s="69"/>
    </row>
    <row r="56" spans="1:11" s="61" customFormat="1" ht="75.75" customHeight="1" x14ac:dyDescent="0.25">
      <c r="A56" s="78" t="s">
        <v>424</v>
      </c>
      <c r="B56" s="79" t="s">
        <v>425</v>
      </c>
      <c r="C56" s="69"/>
      <c r="D56" s="69"/>
      <c r="E56" s="69">
        <f t="shared" si="0"/>
        <v>0</v>
      </c>
      <c r="F56" s="69"/>
      <c r="G56" s="69"/>
      <c r="H56" s="69">
        <f t="shared" si="3"/>
        <v>0</v>
      </c>
      <c r="I56" s="69"/>
      <c r="J56" s="69"/>
      <c r="K56" s="69">
        <f>I56+J56</f>
        <v>0</v>
      </c>
    </row>
    <row r="57" spans="1:11" s="61" customFormat="1" ht="63.75" customHeight="1" x14ac:dyDescent="0.25">
      <c r="A57" s="76" t="s">
        <v>414</v>
      </c>
      <c r="B57" s="79" t="s">
        <v>415</v>
      </c>
      <c r="C57" s="69"/>
      <c r="D57" s="69"/>
      <c r="E57" s="69">
        <f t="shared" si="0"/>
        <v>0</v>
      </c>
      <c r="F57" s="69"/>
      <c r="G57" s="69"/>
      <c r="H57" s="69">
        <f t="shared" si="3"/>
        <v>0</v>
      </c>
      <c r="I57" s="69"/>
      <c r="J57" s="69"/>
      <c r="K57" s="69">
        <f t="shared" ref="K57:K59" si="5">I57+J57</f>
        <v>0</v>
      </c>
    </row>
    <row r="58" spans="1:11" s="61" customFormat="1" ht="32.25" customHeight="1" x14ac:dyDescent="0.25">
      <c r="A58" s="76" t="s">
        <v>441</v>
      </c>
      <c r="B58" s="79" t="s">
        <v>450</v>
      </c>
      <c r="C58" s="69"/>
      <c r="D58" s="69">
        <v>5103294.1399999997</v>
      </c>
      <c r="E58" s="69">
        <f>C58+D58</f>
        <v>5103294.1399999997</v>
      </c>
      <c r="F58" s="69"/>
      <c r="G58" s="69"/>
      <c r="H58" s="69"/>
      <c r="I58" s="69"/>
      <c r="J58" s="69"/>
      <c r="K58" s="69"/>
    </row>
    <row r="59" spans="1:11" s="61" customFormat="1" ht="38.25" customHeight="1" x14ac:dyDescent="0.25">
      <c r="A59" s="76" t="s">
        <v>416</v>
      </c>
      <c r="B59" s="79" t="s">
        <v>417</v>
      </c>
      <c r="C59" s="69"/>
      <c r="D59" s="69"/>
      <c r="E59" s="69">
        <f t="shared" si="0"/>
        <v>0</v>
      </c>
      <c r="F59" s="69"/>
      <c r="G59" s="69"/>
      <c r="H59" s="69">
        <f t="shared" si="3"/>
        <v>0</v>
      </c>
      <c r="I59" s="69"/>
      <c r="J59" s="69"/>
      <c r="K59" s="69">
        <f t="shared" si="5"/>
        <v>0</v>
      </c>
    </row>
    <row r="60" spans="1:11" s="61" customFormat="1" ht="20.25" hidden="1" customHeight="1" x14ac:dyDescent="0.25">
      <c r="A60" s="76"/>
      <c r="B60" s="84"/>
      <c r="C60" s="69"/>
      <c r="D60" s="69"/>
      <c r="E60" s="69">
        <f t="shared" si="0"/>
        <v>0</v>
      </c>
      <c r="F60" s="69"/>
      <c r="G60" s="69"/>
      <c r="H60" s="69">
        <f t="shared" si="3"/>
        <v>0</v>
      </c>
      <c r="I60" s="69"/>
      <c r="J60" s="69"/>
      <c r="K60" s="69">
        <f t="shared" ref="K60:K61" si="6">I60+J60</f>
        <v>0</v>
      </c>
    </row>
    <row r="61" spans="1:11" s="61" customFormat="1" ht="21.75" customHeight="1" x14ac:dyDescent="0.25">
      <c r="A61" s="76" t="s">
        <v>335</v>
      </c>
      <c r="B61" s="84" t="s">
        <v>410</v>
      </c>
      <c r="C61" s="69">
        <v>76162769.269999996</v>
      </c>
      <c r="D61" s="69">
        <v>323370.92</v>
      </c>
      <c r="E61" s="69">
        <f t="shared" si="0"/>
        <v>76486140.189999998</v>
      </c>
      <c r="F61" s="69">
        <v>2064103.53</v>
      </c>
      <c r="G61" s="69"/>
      <c r="H61" s="69">
        <f t="shared" si="3"/>
        <v>2064103.53</v>
      </c>
      <c r="I61" s="69">
        <v>401760</v>
      </c>
      <c r="J61" s="69"/>
      <c r="K61" s="69">
        <f t="shared" si="6"/>
        <v>401760</v>
      </c>
    </row>
    <row r="62" spans="1:11" s="61" customFormat="1" ht="43.5" customHeight="1" x14ac:dyDescent="0.25">
      <c r="A62" s="76" t="s">
        <v>336</v>
      </c>
      <c r="B62" s="84" t="s">
        <v>411</v>
      </c>
      <c r="C62" s="69">
        <v>127666935.2</v>
      </c>
      <c r="D62" s="69">
        <v>-2594600</v>
      </c>
      <c r="E62" s="69">
        <f t="shared" si="0"/>
        <v>125072335.2</v>
      </c>
      <c r="F62" s="69"/>
      <c r="G62" s="69"/>
      <c r="H62" s="69">
        <f t="shared" si="3"/>
        <v>0</v>
      </c>
      <c r="I62" s="69"/>
      <c r="J62" s="69"/>
      <c r="K62" s="69">
        <f t="shared" si="4"/>
        <v>0</v>
      </c>
    </row>
    <row r="63" spans="1:11" s="61" customFormat="1" ht="60" customHeight="1" x14ac:dyDescent="0.25">
      <c r="A63" s="76" t="s">
        <v>442</v>
      </c>
      <c r="B63" s="84" t="s">
        <v>451</v>
      </c>
      <c r="C63" s="69">
        <v>586212</v>
      </c>
      <c r="D63" s="69">
        <v>-130000</v>
      </c>
      <c r="E63" s="69">
        <f t="shared" si="0"/>
        <v>456212</v>
      </c>
      <c r="F63" s="69"/>
      <c r="G63" s="69"/>
      <c r="H63" s="69"/>
      <c r="I63" s="69"/>
      <c r="J63" s="69"/>
      <c r="K63" s="69"/>
    </row>
    <row r="64" spans="1:11" s="61" customFormat="1" ht="61.5" customHeight="1" x14ac:dyDescent="0.25">
      <c r="A64" s="76" t="s">
        <v>432</v>
      </c>
      <c r="B64" s="91" t="s">
        <v>433</v>
      </c>
      <c r="C64" s="69">
        <v>24705351</v>
      </c>
      <c r="D64" s="69">
        <v>-1610325.03</v>
      </c>
      <c r="E64" s="69">
        <f t="shared" si="0"/>
        <v>23095025.969999999</v>
      </c>
      <c r="F64" s="81">
        <v>30671200</v>
      </c>
      <c r="G64" s="69"/>
      <c r="H64" s="69">
        <f t="shared" si="3"/>
        <v>30671200</v>
      </c>
      <c r="I64" s="81">
        <v>20671200</v>
      </c>
      <c r="J64" s="69"/>
      <c r="K64" s="69">
        <f t="shared" si="4"/>
        <v>20671200</v>
      </c>
    </row>
    <row r="65" spans="1:11" s="61" customFormat="1" ht="45.75" customHeight="1" x14ac:dyDescent="0.25">
      <c r="A65" s="76" t="s">
        <v>405</v>
      </c>
      <c r="B65" s="79" t="s">
        <v>406</v>
      </c>
      <c r="C65" s="69"/>
      <c r="D65" s="69"/>
      <c r="E65" s="69">
        <f t="shared" si="0"/>
        <v>0</v>
      </c>
      <c r="F65" s="81"/>
      <c r="G65" s="69"/>
      <c r="H65" s="69">
        <f t="shared" si="3"/>
        <v>0</v>
      </c>
      <c r="I65" s="81"/>
      <c r="J65" s="69"/>
      <c r="K65" s="69">
        <f t="shared" si="4"/>
        <v>0</v>
      </c>
    </row>
    <row r="66" spans="1:11" s="61" customFormat="1" ht="67.5" customHeight="1" x14ac:dyDescent="0.25">
      <c r="A66" s="76" t="s">
        <v>402</v>
      </c>
      <c r="B66" s="79" t="s">
        <v>403</v>
      </c>
      <c r="C66" s="69"/>
      <c r="D66" s="69">
        <v>7900000</v>
      </c>
      <c r="E66" s="69">
        <f t="shared" si="0"/>
        <v>7900000</v>
      </c>
      <c r="F66" s="81"/>
      <c r="G66" s="69"/>
      <c r="H66" s="69">
        <f t="shared" si="3"/>
        <v>0</v>
      </c>
      <c r="I66" s="81"/>
      <c r="J66" s="69"/>
      <c r="K66" s="69">
        <f t="shared" si="4"/>
        <v>0</v>
      </c>
    </row>
    <row r="67" spans="1:11" s="61" customFormat="1" ht="144.75" customHeight="1" x14ac:dyDescent="0.25">
      <c r="A67" s="76" t="s">
        <v>443</v>
      </c>
      <c r="B67" s="79" t="s">
        <v>452</v>
      </c>
      <c r="C67" s="69"/>
      <c r="D67" s="69">
        <v>117240</v>
      </c>
      <c r="E67" s="69">
        <f t="shared" si="0"/>
        <v>117240</v>
      </c>
      <c r="F67" s="81"/>
      <c r="G67" s="69"/>
      <c r="H67" s="69"/>
      <c r="I67" s="81"/>
      <c r="J67" s="69"/>
      <c r="K67" s="69"/>
    </row>
    <row r="68" spans="1:11" ht="67.5" customHeight="1" x14ac:dyDescent="0.25">
      <c r="A68" s="76" t="s">
        <v>333</v>
      </c>
      <c r="B68" s="79" t="s">
        <v>334</v>
      </c>
      <c r="C68" s="69">
        <v>9882180</v>
      </c>
      <c r="D68" s="69">
        <v>-1470200</v>
      </c>
      <c r="E68" s="69">
        <f t="shared" si="0"/>
        <v>8411980</v>
      </c>
      <c r="F68" s="69">
        <v>5546520</v>
      </c>
      <c r="G68" s="69"/>
      <c r="H68" s="69">
        <f t="shared" si="3"/>
        <v>5546520</v>
      </c>
      <c r="I68" s="69">
        <v>5546520</v>
      </c>
      <c r="J68" s="69"/>
      <c r="K68" s="69">
        <f t="shared" si="4"/>
        <v>5546520</v>
      </c>
    </row>
    <row r="69" spans="1:11" ht="33.75" customHeight="1" x14ac:dyDescent="0.25">
      <c r="A69" s="76" t="s">
        <v>329</v>
      </c>
      <c r="B69" s="79" t="s">
        <v>330</v>
      </c>
      <c r="C69" s="69">
        <v>1101479</v>
      </c>
      <c r="D69" s="69">
        <v>463</v>
      </c>
      <c r="E69" s="69">
        <f t="shared" si="0"/>
        <v>1101942</v>
      </c>
      <c r="F69" s="69">
        <v>379512</v>
      </c>
      <c r="G69" s="69"/>
      <c r="H69" s="69">
        <f t="shared" si="3"/>
        <v>379512</v>
      </c>
      <c r="I69" s="69">
        <v>414627</v>
      </c>
      <c r="J69" s="69"/>
      <c r="K69" s="69">
        <f t="shared" si="4"/>
        <v>414627</v>
      </c>
    </row>
    <row r="70" spans="1:11" ht="54" customHeight="1" x14ac:dyDescent="0.25">
      <c r="A70" s="80" t="s">
        <v>407</v>
      </c>
      <c r="B70" s="79" t="s">
        <v>408</v>
      </c>
      <c r="C70" s="69"/>
      <c r="D70" s="69"/>
      <c r="E70" s="69">
        <f t="shared" si="0"/>
        <v>0</v>
      </c>
      <c r="F70" s="69"/>
      <c r="G70" s="69"/>
      <c r="H70" s="69">
        <v>0</v>
      </c>
      <c r="I70" s="69"/>
      <c r="J70" s="69"/>
      <c r="K70" s="69"/>
    </row>
    <row r="71" spans="1:11" ht="20.25" customHeight="1" x14ac:dyDescent="0.25">
      <c r="A71" s="96" t="s">
        <v>91</v>
      </c>
      <c r="B71" s="97"/>
      <c r="C71" s="75">
        <f>C5+C50</f>
        <v>364714756.87</v>
      </c>
      <c r="D71" s="75">
        <f>D5+D50</f>
        <v>10967124.649999999</v>
      </c>
      <c r="E71" s="75">
        <f t="shared" si="0"/>
        <v>375681881.51999998</v>
      </c>
      <c r="F71" s="75">
        <f>F5+F50</f>
        <v>255045200.22999999</v>
      </c>
      <c r="G71" s="75">
        <f>G5+G50</f>
        <v>0</v>
      </c>
      <c r="H71" s="75">
        <f t="shared" si="3"/>
        <v>255045200.22999999</v>
      </c>
      <c r="I71" s="75">
        <f>I5+I50</f>
        <v>255103902.91999999</v>
      </c>
      <c r="J71" s="75">
        <f>J5+J50</f>
        <v>0</v>
      </c>
      <c r="K71" s="75">
        <f t="shared" si="4"/>
        <v>255103902.91999999</v>
      </c>
    </row>
    <row r="75" spans="1:11" x14ac:dyDescent="0.25">
      <c r="B75" s="62"/>
      <c r="F75" s="60"/>
      <c r="G75" s="60"/>
      <c r="H75" s="60"/>
      <c r="I75" s="60"/>
      <c r="J75" s="60"/>
      <c r="K75" s="60"/>
    </row>
    <row r="79" spans="1:11" x14ac:dyDescent="0.25">
      <c r="B79" s="63"/>
      <c r="C79" s="59"/>
      <c r="D79" s="59"/>
      <c r="E79" s="59"/>
    </row>
    <row r="80" spans="1:11" x14ac:dyDescent="0.25">
      <c r="B80" s="63"/>
      <c r="C80" s="59"/>
      <c r="D80" s="59"/>
      <c r="E80" s="59"/>
    </row>
  </sheetData>
  <autoFilter ref="A4:K71"/>
  <mergeCells count="4">
    <mergeCell ref="C1:K1"/>
    <mergeCell ref="A2:K2"/>
    <mergeCell ref="A3:K3"/>
    <mergeCell ref="A71:B71"/>
  </mergeCells>
  <pageMargins left="0.55118110236220474" right="0.27559055118110237" top="0.31496062992125984" bottom="0.15748031496062992" header="0.15748031496062992" footer="0.15748031496062992"/>
  <pageSetup paperSize="9" scale="65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 x14ac:dyDescent="0.25">
      <c r="B1" s="18" t="s">
        <v>0</v>
      </c>
      <c r="C1" s="18" t="s">
        <v>92</v>
      </c>
      <c r="D1" s="18" t="s">
        <v>93</v>
      </c>
    </row>
    <row r="2" spans="1:11" x14ac:dyDescent="0.2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95</v>
      </c>
      <c r="G2" s="20" t="s">
        <v>92</v>
      </c>
      <c r="H2" s="24" t="s">
        <v>94</v>
      </c>
      <c r="I2" s="23" t="s">
        <v>25</v>
      </c>
      <c r="J2" s="23" t="s">
        <v>26</v>
      </c>
      <c r="K2" s="23" t="s">
        <v>27</v>
      </c>
    </row>
    <row r="3" spans="1:11" x14ac:dyDescent="0.2">
      <c r="A3" s="12" t="str">
        <f t="shared" ref="A3:A66" si="0">B3&amp;C3</f>
        <v>8182 02 15002 02 0000 150</v>
      </c>
      <c r="B3" s="13">
        <v>818</v>
      </c>
      <c r="C3" s="14" t="s">
        <v>97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 x14ac:dyDescent="0.2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 x14ac:dyDescent="0.2">
      <c r="A5" s="12" t="str">
        <f t="shared" si="0"/>
        <v>8182 02 15213 02 0000 150</v>
      </c>
      <c r="B5" s="13">
        <v>818</v>
      </c>
      <c r="C5" s="14" t="s">
        <v>98</v>
      </c>
      <c r="D5" s="15">
        <v>68563000</v>
      </c>
      <c r="F5" s="21">
        <v>803</v>
      </c>
      <c r="G5" s="21" t="s">
        <v>136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 x14ac:dyDescent="0.2">
      <c r="A6" s="12" t="str">
        <f t="shared" si="0"/>
        <v>8192 02 20051 00 0000 150</v>
      </c>
      <c r="B6" s="14">
        <v>819</v>
      </c>
      <c r="C6" s="13" t="s">
        <v>99</v>
      </c>
      <c r="D6" s="15">
        <v>105573900</v>
      </c>
      <c r="F6" s="21">
        <v>803</v>
      </c>
      <c r="G6" s="21" t="s">
        <v>137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 x14ac:dyDescent="0.2">
      <c r="A7" s="12" t="str">
        <f t="shared" si="0"/>
        <v>8252 02 20051 00 0000 150</v>
      </c>
      <c r="B7" s="14">
        <v>825</v>
      </c>
      <c r="C7" s="13" t="s">
        <v>99</v>
      </c>
      <c r="D7" s="15">
        <v>19185800</v>
      </c>
      <c r="F7" s="21">
        <v>808</v>
      </c>
      <c r="G7" s="21" t="s">
        <v>120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 x14ac:dyDescent="0.2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145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 x14ac:dyDescent="0.2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106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 x14ac:dyDescent="0.2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136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 x14ac:dyDescent="0.2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 x14ac:dyDescent="0.2">
      <c r="A12" s="12" t="str">
        <f t="shared" si="0"/>
        <v>8212 02 23009 02 0000 150</v>
      </c>
      <c r="B12" s="14">
        <v>821</v>
      </c>
      <c r="C12" s="13" t="s">
        <v>100</v>
      </c>
      <c r="D12" s="15">
        <v>47800</v>
      </c>
      <c r="F12" s="21">
        <v>812</v>
      </c>
      <c r="G12" s="21" t="s">
        <v>113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 x14ac:dyDescent="0.2">
      <c r="A13" s="12" t="str">
        <f t="shared" si="0"/>
        <v>8162 02 25066 02 0000 150</v>
      </c>
      <c r="B13" s="13">
        <v>816</v>
      </c>
      <c r="C13" s="14" t="s">
        <v>101</v>
      </c>
      <c r="D13" s="15">
        <v>49800</v>
      </c>
      <c r="F13" s="21">
        <v>812</v>
      </c>
      <c r="G13" s="21" t="s">
        <v>138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 x14ac:dyDescent="0.2">
      <c r="A14" s="12" t="str">
        <f t="shared" si="0"/>
        <v>8252 02 25081 02 0000 150</v>
      </c>
      <c r="B14" s="13">
        <v>825</v>
      </c>
      <c r="C14" s="14" t="s">
        <v>102</v>
      </c>
      <c r="D14" s="15">
        <v>14079000</v>
      </c>
      <c r="F14" s="21">
        <v>812</v>
      </c>
      <c r="G14" s="21" t="s">
        <v>139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 x14ac:dyDescent="0.2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140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 x14ac:dyDescent="0.2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146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 x14ac:dyDescent="0.2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104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 x14ac:dyDescent="0.2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 x14ac:dyDescent="0.2">
      <c r="A19" s="12" t="str">
        <f t="shared" si="0"/>
        <v>8212 02 25198 02 0000 150</v>
      </c>
      <c r="B19" s="14">
        <v>821</v>
      </c>
      <c r="C19" s="14" t="s">
        <v>103</v>
      </c>
      <c r="D19" s="15">
        <v>244375</v>
      </c>
      <c r="F19" s="21">
        <v>814</v>
      </c>
      <c r="G19" s="21" t="s">
        <v>117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 x14ac:dyDescent="0.2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129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 x14ac:dyDescent="0.2">
      <c r="A21" s="12" t="str">
        <f t="shared" si="0"/>
        <v>8142 02 25382 02 0000 150</v>
      </c>
      <c r="B21" s="14">
        <v>814</v>
      </c>
      <c r="C21" s="13" t="s">
        <v>104</v>
      </c>
      <c r="D21" s="15">
        <v>52138500</v>
      </c>
      <c r="F21" s="21">
        <v>814</v>
      </c>
      <c r="G21" s="21" t="s">
        <v>131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 x14ac:dyDescent="0.2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132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 x14ac:dyDescent="0.2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134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 x14ac:dyDescent="0.2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135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 x14ac:dyDescent="0.2">
      <c r="A25" s="12" t="str">
        <f t="shared" si="0"/>
        <v>8212 02 25497 02 0000 150</v>
      </c>
      <c r="B25" s="13">
        <v>821</v>
      </c>
      <c r="C25" s="13" t="s">
        <v>105</v>
      </c>
      <c r="D25" s="15">
        <v>25832500</v>
      </c>
      <c r="F25" s="21">
        <v>814</v>
      </c>
      <c r="G25" s="21" t="s">
        <v>136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 x14ac:dyDescent="0.2">
      <c r="A26" s="12" t="str">
        <f t="shared" si="0"/>
        <v>8112 02 25516 02 0000 150</v>
      </c>
      <c r="B26" s="14">
        <v>811</v>
      </c>
      <c r="C26" s="14" t="s">
        <v>106</v>
      </c>
      <c r="D26" s="16">
        <v>1938400</v>
      </c>
      <c r="F26" s="21">
        <v>814</v>
      </c>
      <c r="G26" s="21" t="s">
        <v>147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 x14ac:dyDescent="0.2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 x14ac:dyDescent="0.2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 x14ac:dyDescent="0.2">
      <c r="A29" s="12" t="str">
        <f t="shared" si="0"/>
        <v>8162 02 25520 02 0000 150</v>
      </c>
      <c r="B29" s="14">
        <v>816</v>
      </c>
      <c r="C29" s="14" t="s">
        <v>107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 x14ac:dyDescent="0.2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134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 x14ac:dyDescent="0.2">
      <c r="A31" s="12" t="str">
        <f t="shared" si="0"/>
        <v>8162 02 25533 02 0000 150</v>
      </c>
      <c r="B31" s="14">
        <v>816</v>
      </c>
      <c r="C31" s="13" t="s">
        <v>108</v>
      </c>
      <c r="D31" s="16">
        <v>34354400</v>
      </c>
      <c r="F31" s="21">
        <v>815</v>
      </c>
      <c r="G31" s="21" t="s">
        <v>138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 x14ac:dyDescent="0.2">
      <c r="A32" s="12" t="str">
        <f t="shared" si="0"/>
        <v>8162 02 25534 02 0000 150</v>
      </c>
      <c r="B32" s="14">
        <v>816</v>
      </c>
      <c r="C32" s="13" t="s">
        <v>109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 x14ac:dyDescent="0.2">
      <c r="A33" s="12" t="str">
        <f t="shared" si="0"/>
        <v>8172 02 25541 02 0000 150</v>
      </c>
      <c r="B33" s="14">
        <v>817</v>
      </c>
      <c r="C33" s="13" t="s">
        <v>110</v>
      </c>
      <c r="D33" s="16">
        <v>205282400</v>
      </c>
      <c r="F33" s="21">
        <v>816</v>
      </c>
      <c r="G33" s="21" t="s">
        <v>101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 x14ac:dyDescent="0.2">
      <c r="A34" s="12" t="str">
        <f t="shared" si="0"/>
        <v>8172 02 25541 02 0000 150</v>
      </c>
      <c r="B34" s="14">
        <v>817</v>
      </c>
      <c r="C34" s="13" t="s">
        <v>110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 x14ac:dyDescent="0.2">
      <c r="A35" s="12" t="str">
        <f t="shared" si="0"/>
        <v>8172 02 25542 02 0000 150</v>
      </c>
      <c r="B35" s="14">
        <v>817</v>
      </c>
      <c r="C35" s="13" t="s">
        <v>111</v>
      </c>
      <c r="D35" s="16">
        <v>127412300</v>
      </c>
      <c r="F35" s="21">
        <v>816</v>
      </c>
      <c r="G35" s="21" t="s">
        <v>107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 x14ac:dyDescent="0.2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108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 x14ac:dyDescent="0.2">
      <c r="A37" s="12" t="str">
        <f t="shared" si="0"/>
        <v>8172 02 25544 02 0000 150</v>
      </c>
      <c r="B37" s="14">
        <v>817</v>
      </c>
      <c r="C37" s="13" t="s">
        <v>112</v>
      </c>
      <c r="D37" s="16">
        <v>2459242000</v>
      </c>
      <c r="F37" s="21">
        <v>816</v>
      </c>
      <c r="G37" s="21" t="s">
        <v>109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 x14ac:dyDescent="0.2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 x14ac:dyDescent="0.2">
      <c r="A39" s="12" t="str">
        <f t="shared" si="0"/>
        <v>8122 02 25560 02 0000 150</v>
      </c>
      <c r="B39" s="14">
        <v>812</v>
      </c>
      <c r="C39" s="13" t="s">
        <v>113</v>
      </c>
      <c r="D39" s="16">
        <v>5299400</v>
      </c>
      <c r="F39" s="21">
        <v>816</v>
      </c>
      <c r="G39" s="21" t="s">
        <v>136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 x14ac:dyDescent="0.2">
      <c r="A40" s="12" t="str">
        <f t="shared" si="0"/>
        <v>8172 02 25567 02 0000 150</v>
      </c>
      <c r="B40" s="13">
        <v>817</v>
      </c>
      <c r="C40" s="13" t="s">
        <v>114</v>
      </c>
      <c r="D40" s="15">
        <v>64354100</v>
      </c>
      <c r="F40" s="21">
        <v>816</v>
      </c>
      <c r="G40" s="21" t="s">
        <v>138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 x14ac:dyDescent="0.2">
      <c r="A41" s="12" t="str">
        <f t="shared" si="0"/>
        <v>8172 02 25567 02 0000 150</v>
      </c>
      <c r="B41" s="13">
        <v>817</v>
      </c>
      <c r="C41" s="13" t="s">
        <v>114</v>
      </c>
      <c r="D41" s="15">
        <v>663400</v>
      </c>
      <c r="F41" s="21">
        <v>817</v>
      </c>
      <c r="G41" s="21" t="s">
        <v>110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 x14ac:dyDescent="0.2">
      <c r="A42" s="12" t="str">
        <f t="shared" si="0"/>
        <v>8172 02 20077 02 0000 150</v>
      </c>
      <c r="B42" s="13">
        <v>817</v>
      </c>
      <c r="C42" s="13" t="s">
        <v>115</v>
      </c>
      <c r="D42" s="15">
        <v>31292800</v>
      </c>
      <c r="F42" s="21">
        <v>817</v>
      </c>
      <c r="G42" s="21" t="s">
        <v>111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 x14ac:dyDescent="0.2">
      <c r="A43" s="12" t="str">
        <f t="shared" si="0"/>
        <v>8172 02 20077 02 0000 150</v>
      </c>
      <c r="B43" s="13">
        <v>817</v>
      </c>
      <c r="C43" s="13" t="s">
        <v>115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 x14ac:dyDescent="0.2">
      <c r="A44" s="12" t="str">
        <f t="shared" si="0"/>
        <v>8192 02 20077 02 0000 150</v>
      </c>
      <c r="B44" s="13">
        <v>819</v>
      </c>
      <c r="C44" s="13" t="s">
        <v>115</v>
      </c>
      <c r="D44" s="15">
        <v>376171988</v>
      </c>
      <c r="F44" s="21">
        <v>817</v>
      </c>
      <c r="G44" s="21" t="s">
        <v>112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 x14ac:dyDescent="0.2">
      <c r="A45" s="12" t="str">
        <f t="shared" si="0"/>
        <v>8172 02 25568 02 0000 150</v>
      </c>
      <c r="B45" s="13">
        <v>817</v>
      </c>
      <c r="C45" s="13" t="s">
        <v>116</v>
      </c>
      <c r="D45" s="15">
        <v>105412000</v>
      </c>
      <c r="F45" s="21">
        <v>817</v>
      </c>
      <c r="G45" s="21" t="s">
        <v>114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 x14ac:dyDescent="0.2">
      <c r="A46" s="12" t="str">
        <f t="shared" si="0"/>
        <v>8142 02 25674 02 0000 150</v>
      </c>
      <c r="B46" s="13">
        <v>814</v>
      </c>
      <c r="C46" s="14" t="s">
        <v>117</v>
      </c>
      <c r="D46" s="15">
        <v>98076300</v>
      </c>
      <c r="F46" s="21">
        <v>817</v>
      </c>
      <c r="G46" s="21" t="s">
        <v>115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 x14ac:dyDescent="0.2">
      <c r="A47" s="12" t="str">
        <f t="shared" si="0"/>
        <v>8422 02 35118 02 0000 150</v>
      </c>
      <c r="B47" s="13">
        <v>842</v>
      </c>
      <c r="C47" s="14" t="s">
        <v>118</v>
      </c>
      <c r="D47" s="16">
        <v>27649800</v>
      </c>
      <c r="F47" s="21">
        <v>817</v>
      </c>
      <c r="G47" s="21" t="s">
        <v>116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 x14ac:dyDescent="0.2">
      <c r="A48" s="12" t="str">
        <f t="shared" si="0"/>
        <v>8422 02 35120 02 0000 150</v>
      </c>
      <c r="B48" s="13">
        <v>842</v>
      </c>
      <c r="C48" s="13" t="s">
        <v>119</v>
      </c>
      <c r="D48" s="15">
        <v>3095800</v>
      </c>
      <c r="F48" s="21">
        <v>817</v>
      </c>
      <c r="G48" s="21" t="s">
        <v>133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 x14ac:dyDescent="0.2">
      <c r="A49" s="12" t="str">
        <f t="shared" si="0"/>
        <v>8082 02 35128 02 0000 150</v>
      </c>
      <c r="B49" s="13">
        <v>808</v>
      </c>
      <c r="C49" s="14" t="s">
        <v>120</v>
      </c>
      <c r="D49" s="15">
        <v>7828800</v>
      </c>
      <c r="F49" s="21">
        <v>817</v>
      </c>
      <c r="G49" s="21" t="s">
        <v>139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 x14ac:dyDescent="0.2">
      <c r="A50" s="12" t="str">
        <f t="shared" si="0"/>
        <v>8362 02 35129 02 0000 150</v>
      </c>
      <c r="B50" s="14">
        <v>836</v>
      </c>
      <c r="C50" s="14" t="s">
        <v>121</v>
      </c>
      <c r="D50" s="16">
        <v>312604800</v>
      </c>
      <c r="F50" s="21">
        <v>817</v>
      </c>
      <c r="G50" s="21" t="s">
        <v>148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 x14ac:dyDescent="0.2">
      <c r="A51" s="12" t="str">
        <f t="shared" si="0"/>
        <v>8212 02 35130 02 0000 150</v>
      </c>
      <c r="B51" s="13">
        <v>821</v>
      </c>
      <c r="C51" s="14" t="s">
        <v>122</v>
      </c>
      <c r="D51" s="15">
        <v>323015300</v>
      </c>
      <c r="F51" s="21">
        <v>817</v>
      </c>
      <c r="G51" s="21" t="s">
        <v>149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 x14ac:dyDescent="0.2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150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 x14ac:dyDescent="0.2">
      <c r="A53" s="12" t="str">
        <f t="shared" si="0"/>
        <v>8192 02 35135 02 0000 150</v>
      </c>
      <c r="B53" s="13">
        <v>819</v>
      </c>
      <c r="C53" s="14" t="s">
        <v>123</v>
      </c>
      <c r="D53" s="16">
        <v>5673400</v>
      </c>
      <c r="F53" s="21">
        <v>817</v>
      </c>
      <c r="G53" s="21" t="s">
        <v>151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 x14ac:dyDescent="0.2">
      <c r="A54" s="12" t="str">
        <f t="shared" si="0"/>
        <v>8212 02 35137 02 0000 150</v>
      </c>
      <c r="B54" s="13">
        <v>821</v>
      </c>
      <c r="C54" s="14" t="s">
        <v>124</v>
      </c>
      <c r="D54" s="16">
        <v>2147424400</v>
      </c>
      <c r="F54" s="21">
        <v>817</v>
      </c>
      <c r="G54" s="21" t="s">
        <v>152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 x14ac:dyDescent="0.2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153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 x14ac:dyDescent="0.2">
      <c r="A56" s="12" t="str">
        <f t="shared" si="0"/>
        <v>8212 02 35194 02 0000 150</v>
      </c>
      <c r="B56" s="13">
        <v>821</v>
      </c>
      <c r="C56" s="14" t="s">
        <v>125</v>
      </c>
      <c r="D56" s="16">
        <v>47341400</v>
      </c>
      <c r="F56" s="21">
        <v>817</v>
      </c>
      <c r="G56" s="21" t="s">
        <v>154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 x14ac:dyDescent="0.2">
      <c r="A57" s="12" t="str">
        <f t="shared" si="0"/>
        <v>8212 02 35220 02 0000 150</v>
      </c>
      <c r="B57" s="13">
        <v>821</v>
      </c>
      <c r="C57" s="14" t="s">
        <v>126</v>
      </c>
      <c r="D57" s="16">
        <v>81383300</v>
      </c>
      <c r="F57" s="21">
        <v>817</v>
      </c>
      <c r="G57" s="21" t="s">
        <v>155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 x14ac:dyDescent="0.2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156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 x14ac:dyDescent="0.2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157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 x14ac:dyDescent="0.2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158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 x14ac:dyDescent="0.2">
      <c r="A61" s="12" t="str">
        <f t="shared" si="0"/>
        <v>8212 02 35270 02 0000 150</v>
      </c>
      <c r="B61" s="13">
        <v>821</v>
      </c>
      <c r="C61" s="14" t="s">
        <v>127</v>
      </c>
      <c r="D61" s="16">
        <v>6166400</v>
      </c>
      <c r="F61" s="21">
        <v>817</v>
      </c>
      <c r="G61" s="21" t="s">
        <v>159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 x14ac:dyDescent="0.2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160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 x14ac:dyDescent="0.2">
      <c r="A63" s="12" t="str">
        <f t="shared" si="0"/>
        <v>8322 02 35290 02 0000 150</v>
      </c>
      <c r="B63" s="13">
        <v>832</v>
      </c>
      <c r="C63" s="14" t="s">
        <v>128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 x14ac:dyDescent="0.2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97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 x14ac:dyDescent="0.2">
      <c r="A65" s="12" t="str">
        <f t="shared" si="0"/>
        <v>8142 02 35460 02 0000 150</v>
      </c>
      <c r="B65" s="14">
        <v>814</v>
      </c>
      <c r="C65" s="13" t="s">
        <v>129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 x14ac:dyDescent="0.2">
      <c r="A66" s="12" t="str">
        <f t="shared" si="0"/>
        <v>8212 02 35573 02 0000 150</v>
      </c>
      <c r="B66" s="14">
        <v>821</v>
      </c>
      <c r="C66" s="13" t="s">
        <v>130</v>
      </c>
      <c r="D66" s="16">
        <v>141199789.66</v>
      </c>
      <c r="F66" s="21">
        <v>818</v>
      </c>
      <c r="G66" s="21" t="s">
        <v>98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 x14ac:dyDescent="0.2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 x14ac:dyDescent="0.2">
      <c r="A68" s="12" t="str">
        <f t="shared" si="1"/>
        <v>8142 02 45136 02 0000 150</v>
      </c>
      <c r="B68" s="13">
        <v>814</v>
      </c>
      <c r="C68" s="14" t="s">
        <v>131</v>
      </c>
      <c r="D68" s="15">
        <v>1700000</v>
      </c>
      <c r="F68" s="21">
        <v>819</v>
      </c>
      <c r="G68" s="21" t="s">
        <v>99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 x14ac:dyDescent="0.2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 x14ac:dyDescent="0.2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115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 x14ac:dyDescent="0.2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 x14ac:dyDescent="0.2">
      <c r="A72" s="12" t="str">
        <f t="shared" si="1"/>
        <v>8142 02 45161 02 0000 150</v>
      </c>
      <c r="B72" s="13">
        <v>814</v>
      </c>
      <c r="C72" s="14" t="s">
        <v>132</v>
      </c>
      <c r="D72" s="16">
        <v>84191400</v>
      </c>
      <c r="F72" s="21">
        <v>819</v>
      </c>
      <c r="G72" s="21" t="s">
        <v>123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 x14ac:dyDescent="0.2">
      <c r="A73" s="12" t="str">
        <f t="shared" si="1"/>
        <v>8142 02 45161 02 0000 150</v>
      </c>
      <c r="B73" s="13">
        <v>814</v>
      </c>
      <c r="C73" s="14" t="s">
        <v>132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 x14ac:dyDescent="0.2">
      <c r="A74" s="12" t="str">
        <f t="shared" si="1"/>
        <v>8172 02 45433 02 0000 150</v>
      </c>
      <c r="B74" s="13">
        <v>817</v>
      </c>
      <c r="C74" s="14" t="s">
        <v>133</v>
      </c>
      <c r="D74" s="16">
        <v>4470345500</v>
      </c>
      <c r="F74" s="21">
        <v>819</v>
      </c>
      <c r="G74" s="21" t="s">
        <v>138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 x14ac:dyDescent="0.2">
      <c r="A75" s="12" t="str">
        <f t="shared" si="1"/>
        <v>8142 02 49000 02 0000 150</v>
      </c>
      <c r="B75" s="13">
        <v>814</v>
      </c>
      <c r="C75" s="14" t="s">
        <v>134</v>
      </c>
      <c r="D75" s="16">
        <v>7343300</v>
      </c>
      <c r="F75" s="21">
        <v>819</v>
      </c>
      <c r="G75" s="21" t="s">
        <v>141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 x14ac:dyDescent="0.2">
      <c r="A76" s="12" t="str">
        <f t="shared" si="1"/>
        <v>8152 02 49000 02 0000 150</v>
      </c>
      <c r="B76" s="13">
        <v>815</v>
      </c>
      <c r="C76" s="14" t="s">
        <v>134</v>
      </c>
      <c r="D76" s="16">
        <v>1892700</v>
      </c>
      <c r="F76" s="21">
        <v>819</v>
      </c>
      <c r="G76" s="21" t="s">
        <v>161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 x14ac:dyDescent="0.2">
      <c r="A77" s="12" t="str">
        <f t="shared" si="1"/>
        <v>8152 02 49000 02 0000 150</v>
      </c>
      <c r="B77" s="13">
        <v>815</v>
      </c>
      <c r="C77" s="14" t="s">
        <v>134</v>
      </c>
      <c r="D77" s="16">
        <v>7919200</v>
      </c>
      <c r="F77" s="21">
        <v>819</v>
      </c>
      <c r="G77" s="21" t="s">
        <v>162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 x14ac:dyDescent="0.2">
      <c r="A78" s="12" t="str">
        <f t="shared" si="1"/>
        <v>8142 02 49001 02 0000 150</v>
      </c>
      <c r="B78" s="13">
        <v>814</v>
      </c>
      <c r="C78" s="14" t="s">
        <v>135</v>
      </c>
      <c r="D78" s="16">
        <v>47470000</v>
      </c>
      <c r="F78" s="21">
        <v>819</v>
      </c>
      <c r="G78" s="21" t="s">
        <v>163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 x14ac:dyDescent="0.2">
      <c r="A79" s="12" t="str">
        <f t="shared" si="1"/>
        <v>8142 02 49001 02 0000 150</v>
      </c>
      <c r="B79" s="13">
        <v>814</v>
      </c>
      <c r="C79" s="14" t="s">
        <v>135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 x14ac:dyDescent="0.2">
      <c r="A80" s="12" t="str">
        <f t="shared" si="1"/>
        <v>8142 02 49001 02 0000 150</v>
      </c>
      <c r="B80" s="13">
        <v>814</v>
      </c>
      <c r="C80" s="14" t="s">
        <v>135</v>
      </c>
      <c r="D80" s="16">
        <v>21000000</v>
      </c>
      <c r="F80" s="21">
        <v>821</v>
      </c>
      <c r="G80" s="21" t="s">
        <v>100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 x14ac:dyDescent="0.2">
      <c r="A81" s="12" t="str">
        <f t="shared" si="1"/>
        <v>8032 18 02010 02 0000 180</v>
      </c>
      <c r="B81" s="13">
        <v>803</v>
      </c>
      <c r="C81" s="13" t="s">
        <v>136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 x14ac:dyDescent="0.2">
      <c r="A82" s="12" t="str">
        <f t="shared" si="1"/>
        <v>8032 18 02020 02 0000 180</v>
      </c>
      <c r="B82" s="13">
        <v>803</v>
      </c>
      <c r="C82" s="13" t="s">
        <v>137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 x14ac:dyDescent="0.2">
      <c r="A83" s="12" t="str">
        <f t="shared" si="1"/>
        <v>8112 18 02010 02 0000 180</v>
      </c>
      <c r="B83" s="13">
        <v>811</v>
      </c>
      <c r="C83" s="13" t="s">
        <v>136</v>
      </c>
      <c r="D83" s="16">
        <v>2607</v>
      </c>
      <c r="F83" s="21">
        <v>821</v>
      </c>
      <c r="G83" s="21" t="s">
        <v>103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 x14ac:dyDescent="0.2">
      <c r="A84" s="12" t="str">
        <f t="shared" si="1"/>
        <v>8122 18 60010 02 0000 150</v>
      </c>
      <c r="B84" s="13">
        <v>812</v>
      </c>
      <c r="C84" s="13" t="s">
        <v>138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 x14ac:dyDescent="0.2">
      <c r="A85" s="12" t="str">
        <f t="shared" si="1"/>
        <v>8122 18 60010 02 0000 150</v>
      </c>
      <c r="B85" s="13">
        <v>812</v>
      </c>
      <c r="C85" s="13" t="s">
        <v>138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 x14ac:dyDescent="0.2">
      <c r="A86" s="12" t="str">
        <f t="shared" si="1"/>
        <v>8122 18 02030 02 0000 180</v>
      </c>
      <c r="B86" s="13">
        <v>812</v>
      </c>
      <c r="C86" s="13" t="s">
        <v>139</v>
      </c>
      <c r="D86" s="16">
        <v>78.36</v>
      </c>
      <c r="F86" s="21">
        <v>821</v>
      </c>
      <c r="G86" s="21" t="s">
        <v>105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 x14ac:dyDescent="0.2">
      <c r="A87" s="12" t="str">
        <f t="shared" si="1"/>
        <v>8122 18 02030 02 0000 180</v>
      </c>
      <c r="B87" s="13">
        <v>812</v>
      </c>
      <c r="C87" s="13" t="s">
        <v>139</v>
      </c>
      <c r="D87" s="16">
        <v>23162329.780000001</v>
      </c>
      <c r="F87" s="21">
        <v>821</v>
      </c>
      <c r="G87" s="21" t="s">
        <v>122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 x14ac:dyDescent="0.2">
      <c r="A88" s="12" t="str">
        <f t="shared" si="1"/>
        <v>8122 18 25555 02 0000 150</v>
      </c>
      <c r="B88" s="13">
        <v>812</v>
      </c>
      <c r="C88" s="13" t="s">
        <v>140</v>
      </c>
      <c r="D88" s="16">
        <v>38678.879999999997</v>
      </c>
      <c r="F88" s="21">
        <v>821</v>
      </c>
      <c r="G88" s="21" t="s">
        <v>124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 x14ac:dyDescent="0.2">
      <c r="A89" s="12" t="str">
        <f t="shared" si="1"/>
        <v>8142 18 02010 02 0000 180</v>
      </c>
      <c r="B89" s="13">
        <v>814</v>
      </c>
      <c r="C89" s="13" t="s">
        <v>136</v>
      </c>
      <c r="D89" s="16">
        <v>2385</v>
      </c>
      <c r="F89" s="21">
        <v>821</v>
      </c>
      <c r="G89" s="21" t="s">
        <v>125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 x14ac:dyDescent="0.2">
      <c r="A90" s="12" t="str">
        <f t="shared" si="1"/>
        <v>8152 18 60010 02 0000 150</v>
      </c>
      <c r="B90" s="13">
        <v>815</v>
      </c>
      <c r="C90" s="13" t="s">
        <v>138</v>
      </c>
      <c r="D90" s="16">
        <v>6078</v>
      </c>
      <c r="F90" s="21">
        <v>821</v>
      </c>
      <c r="G90" s="21" t="s">
        <v>126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 x14ac:dyDescent="0.2">
      <c r="A91" s="12" t="str">
        <f t="shared" si="1"/>
        <v>8162 18 02010 02 0000 180</v>
      </c>
      <c r="B91" s="13">
        <v>816</v>
      </c>
      <c r="C91" s="13" t="s">
        <v>136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 x14ac:dyDescent="0.2">
      <c r="A92" s="12" t="str">
        <f t="shared" si="1"/>
        <v>8162 18 60010 02 0000 150</v>
      </c>
      <c r="B92" s="13">
        <v>816</v>
      </c>
      <c r="C92" s="13" t="s">
        <v>138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 x14ac:dyDescent="0.2">
      <c r="A93" s="12" t="str">
        <f t="shared" si="1"/>
        <v>8172 18 02030 02 0000 180</v>
      </c>
      <c r="B93" s="13">
        <v>817</v>
      </c>
      <c r="C93" s="13" t="s">
        <v>139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 x14ac:dyDescent="0.2">
      <c r="A94" s="12" t="str">
        <f t="shared" si="1"/>
        <v>8192 18 60010 02 0000 150</v>
      </c>
      <c r="B94" s="13">
        <v>819</v>
      </c>
      <c r="C94" s="13" t="s">
        <v>138</v>
      </c>
      <c r="D94" s="16">
        <v>44377.979999999996</v>
      </c>
      <c r="F94" s="21">
        <v>821</v>
      </c>
      <c r="G94" s="21" t="s">
        <v>127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 x14ac:dyDescent="0.2">
      <c r="A95" s="12" t="str">
        <f t="shared" si="1"/>
        <v>8192 18 45420 02 0000 150</v>
      </c>
      <c r="B95" s="13">
        <v>819</v>
      </c>
      <c r="C95" s="14" t="s">
        <v>141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 x14ac:dyDescent="0.2">
      <c r="A96" s="12" t="str">
        <f t="shared" si="1"/>
        <v>8212 18 02010 02 0000 180</v>
      </c>
      <c r="B96" s="13">
        <v>821</v>
      </c>
      <c r="C96" s="14" t="s">
        <v>136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 x14ac:dyDescent="0.2">
      <c r="A97" s="12" t="str">
        <f t="shared" si="1"/>
        <v>8212 18 60010 02 0000 150</v>
      </c>
      <c r="B97" s="13">
        <v>821</v>
      </c>
      <c r="C97" s="14" t="s">
        <v>138</v>
      </c>
      <c r="D97" s="16">
        <v>16692.560000000001</v>
      </c>
      <c r="F97" s="21">
        <v>821</v>
      </c>
      <c r="G97" s="21" t="s">
        <v>130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 x14ac:dyDescent="0.2">
      <c r="A98" s="12" t="str">
        <f t="shared" si="1"/>
        <v>8212 18 60010 02 0000 150</v>
      </c>
      <c r="B98" s="13">
        <v>821</v>
      </c>
      <c r="C98" s="13" t="s">
        <v>138</v>
      </c>
      <c r="D98" s="16">
        <v>303579.03999999998</v>
      </c>
      <c r="F98" s="21">
        <v>821</v>
      </c>
      <c r="G98" s="21" t="s">
        <v>136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 x14ac:dyDescent="0.2">
      <c r="A99" s="12" t="str">
        <f t="shared" si="1"/>
        <v>8212 18 25027 02 0000 150</v>
      </c>
      <c r="B99" s="13">
        <v>821</v>
      </c>
      <c r="C99" s="14" t="s">
        <v>142</v>
      </c>
      <c r="D99" s="16">
        <v>695332.38</v>
      </c>
      <c r="F99" s="21">
        <v>821</v>
      </c>
      <c r="G99" s="21" t="s">
        <v>138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 x14ac:dyDescent="0.2">
      <c r="A100" s="12" t="str">
        <f t="shared" si="1"/>
        <v>8252 18 02020 02 0000 180</v>
      </c>
      <c r="B100" s="13">
        <v>825</v>
      </c>
      <c r="C100" s="13" t="s">
        <v>137</v>
      </c>
      <c r="D100" s="16">
        <v>121289.9</v>
      </c>
      <c r="F100" s="21">
        <v>821</v>
      </c>
      <c r="G100" s="21" t="s">
        <v>142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 x14ac:dyDescent="0.2">
      <c r="A101" s="12" t="str">
        <f t="shared" si="1"/>
        <v>8252 18 02030 02 0000 180</v>
      </c>
      <c r="B101" s="13">
        <v>825</v>
      </c>
      <c r="C101" s="13" t="s">
        <v>139</v>
      </c>
      <c r="D101" s="16">
        <v>9000</v>
      </c>
      <c r="F101" s="21">
        <v>821</v>
      </c>
      <c r="G101" s="21" t="s">
        <v>164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 x14ac:dyDescent="0.2">
      <c r="A102" s="12" t="str">
        <f t="shared" si="1"/>
        <v>8362 18 02010 02 0000 180</v>
      </c>
      <c r="B102" s="13">
        <v>836</v>
      </c>
      <c r="C102" s="13" t="s">
        <v>136</v>
      </c>
      <c r="D102" s="16">
        <v>7872.4</v>
      </c>
      <c r="F102" s="21">
        <v>821</v>
      </c>
      <c r="G102" s="21" t="s">
        <v>165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 x14ac:dyDescent="0.2">
      <c r="A103" s="12" t="str">
        <f t="shared" si="1"/>
        <v>8372 18 60010 02 0000 150</v>
      </c>
      <c r="B103" s="13">
        <v>837</v>
      </c>
      <c r="C103" s="13" t="s">
        <v>138</v>
      </c>
      <c r="D103" s="16">
        <v>3898395</v>
      </c>
      <c r="F103" s="21">
        <v>821</v>
      </c>
      <c r="G103" s="21" t="s">
        <v>166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 x14ac:dyDescent="0.2">
      <c r="A104" s="12" t="str">
        <f t="shared" si="1"/>
        <v>8402 18 60010 02 0000 150</v>
      </c>
      <c r="B104" s="13">
        <v>840</v>
      </c>
      <c r="C104" s="13" t="s">
        <v>138</v>
      </c>
      <c r="D104" s="16">
        <v>53978.59</v>
      </c>
      <c r="F104" s="21">
        <v>821</v>
      </c>
      <c r="G104" s="21" t="s">
        <v>167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 x14ac:dyDescent="0.2">
      <c r="A105" s="12" t="str">
        <f t="shared" si="1"/>
        <v>8402 18 25064 02 0000 150</v>
      </c>
      <c r="B105" s="13">
        <v>840</v>
      </c>
      <c r="C105" s="13" t="s">
        <v>143</v>
      </c>
      <c r="D105" s="16">
        <v>1268250</v>
      </c>
      <c r="F105" s="21">
        <v>821</v>
      </c>
      <c r="G105" s="21" t="s">
        <v>168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 x14ac:dyDescent="0.2">
      <c r="A106" s="12" t="str">
        <f t="shared" si="1"/>
        <v>8402 18 60010 02 0000 150</v>
      </c>
      <c r="B106" s="13">
        <v>840</v>
      </c>
      <c r="C106" s="13" t="s">
        <v>138</v>
      </c>
      <c r="D106" s="16">
        <v>156750</v>
      </c>
      <c r="F106" s="21">
        <v>821</v>
      </c>
      <c r="G106" s="21" t="s">
        <v>169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 x14ac:dyDescent="0.2">
      <c r="A107" s="12" t="str">
        <f t="shared" si="1"/>
        <v>8422 18 60010 02 0000 150</v>
      </c>
      <c r="B107" s="13">
        <v>842</v>
      </c>
      <c r="C107" s="13" t="s">
        <v>138</v>
      </c>
      <c r="D107" s="16">
        <v>200</v>
      </c>
      <c r="F107" s="21">
        <v>821</v>
      </c>
      <c r="G107" s="21" t="s">
        <v>170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 x14ac:dyDescent="0.2">
      <c r="A108" s="12" t="str">
        <f t="shared" si="1"/>
        <v>8422 18 35118 02 0000 150</v>
      </c>
      <c r="B108" s="13">
        <v>842</v>
      </c>
      <c r="C108" s="14" t="s">
        <v>144</v>
      </c>
      <c r="D108" s="17">
        <v>3549.22</v>
      </c>
      <c r="F108" s="21">
        <v>821</v>
      </c>
      <c r="G108" s="21" t="s">
        <v>171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 x14ac:dyDescent="0.2">
      <c r="A109" s="12" t="str">
        <f t="shared" si="1"/>
        <v>8422 18 35118 02 0000 150</v>
      </c>
      <c r="B109" s="13">
        <v>842</v>
      </c>
      <c r="C109" s="14" t="s">
        <v>144</v>
      </c>
      <c r="D109" s="16">
        <v>6596.29</v>
      </c>
      <c r="F109" s="21">
        <v>821</v>
      </c>
      <c r="G109" s="21" t="s">
        <v>172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 x14ac:dyDescent="0.2">
      <c r="A110" s="12" t="str">
        <f t="shared" si="1"/>
        <v>8082 19 25016 02 0000 150</v>
      </c>
      <c r="B110" s="13">
        <v>808</v>
      </c>
      <c r="C110" s="13" t="s">
        <v>145</v>
      </c>
      <c r="D110" s="17">
        <v>-58922.61</v>
      </c>
      <c r="F110" s="21">
        <v>821</v>
      </c>
      <c r="G110" s="21" t="s">
        <v>173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 x14ac:dyDescent="0.2">
      <c r="A111" s="12" t="str">
        <f t="shared" si="1"/>
        <v>8122 19 25555 02 0000 150</v>
      </c>
      <c r="B111" s="13">
        <v>812</v>
      </c>
      <c r="C111" s="13" t="s">
        <v>146</v>
      </c>
      <c r="D111" s="17">
        <v>-34424.199999999997</v>
      </c>
      <c r="F111" s="21">
        <v>821</v>
      </c>
      <c r="G111" s="21" t="s">
        <v>174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 x14ac:dyDescent="0.2">
      <c r="A112" s="12" t="str">
        <f t="shared" si="1"/>
        <v>8142 19 51360 02 0000 150</v>
      </c>
      <c r="B112" s="13">
        <v>814</v>
      </c>
      <c r="C112" s="13" t="s">
        <v>147</v>
      </c>
      <c r="D112" s="17">
        <v>-1935175.18</v>
      </c>
      <c r="F112" s="21">
        <v>821</v>
      </c>
      <c r="G112" s="21" t="s">
        <v>175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 x14ac:dyDescent="0.2">
      <c r="A113" s="12" t="str">
        <f t="shared" si="1"/>
        <v>8172 19 25053 02 0000 150</v>
      </c>
      <c r="B113" s="13">
        <v>817</v>
      </c>
      <c r="C113" s="13" t="s">
        <v>148</v>
      </c>
      <c r="D113" s="17">
        <v>-316897.07</v>
      </c>
      <c r="F113" s="21">
        <v>825</v>
      </c>
      <c r="G113" s="21" t="s">
        <v>99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 x14ac:dyDescent="0.2">
      <c r="A114" s="12" t="str">
        <f t="shared" si="1"/>
        <v>8172 19 25018 02 0000 150</v>
      </c>
      <c r="B114" s="13">
        <v>817</v>
      </c>
      <c r="C114" s="13" t="s">
        <v>149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 x14ac:dyDescent="0.2">
      <c r="A115" s="12" t="str">
        <f t="shared" si="1"/>
        <v>8172 19 25031 02 0000 150</v>
      </c>
      <c r="B115" s="13">
        <v>817</v>
      </c>
      <c r="C115" s="13" t="s">
        <v>150</v>
      </c>
      <c r="D115" s="17">
        <v>-20000</v>
      </c>
      <c r="F115" s="21">
        <v>825</v>
      </c>
      <c r="G115" s="21" t="s">
        <v>102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 x14ac:dyDescent="0.2">
      <c r="A116" s="12" t="str">
        <f t="shared" si="1"/>
        <v>8172 19 25035 02 0000 150</v>
      </c>
      <c r="B116" s="13">
        <v>817</v>
      </c>
      <c r="C116" s="13" t="s">
        <v>151</v>
      </c>
      <c r="D116" s="17">
        <v>-220.81</v>
      </c>
      <c r="F116" s="21">
        <v>825</v>
      </c>
      <c r="G116" s="21" t="s">
        <v>137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 x14ac:dyDescent="0.2">
      <c r="A117" s="12" t="str">
        <f t="shared" si="1"/>
        <v>8172 19 25043 02 0000 150</v>
      </c>
      <c r="B117" s="13">
        <v>817</v>
      </c>
      <c r="C117" s="13" t="s">
        <v>152</v>
      </c>
      <c r="D117" s="17">
        <v>-165770.21</v>
      </c>
      <c r="F117" s="21">
        <v>825</v>
      </c>
      <c r="G117" s="21" t="s">
        <v>139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 x14ac:dyDescent="0.2">
      <c r="A118" s="12" t="str">
        <f t="shared" si="1"/>
        <v>8172 19 25054 02 0000 150</v>
      </c>
      <c r="B118" s="13">
        <v>817</v>
      </c>
      <c r="C118" s="13" t="s">
        <v>153</v>
      </c>
      <c r="D118" s="17">
        <v>-350415.95</v>
      </c>
      <c r="F118" s="21">
        <v>825</v>
      </c>
      <c r="G118" s="21" t="s">
        <v>160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 x14ac:dyDescent="0.2">
      <c r="A119" s="12" t="str">
        <f t="shared" si="1"/>
        <v>8172 19 25055 02 0000 150</v>
      </c>
      <c r="B119" s="13">
        <v>817</v>
      </c>
      <c r="C119" s="13" t="s">
        <v>154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 x14ac:dyDescent="0.2">
      <c r="A120" s="12" t="str">
        <f t="shared" si="1"/>
        <v>8172 19 25442 02 0000 150</v>
      </c>
      <c r="B120" s="13">
        <v>817</v>
      </c>
      <c r="C120" s="13" t="s">
        <v>155</v>
      </c>
      <c r="D120" s="17">
        <v>-324836.61</v>
      </c>
      <c r="F120" s="21">
        <v>832</v>
      </c>
      <c r="G120" s="21" t="s">
        <v>128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 x14ac:dyDescent="0.2">
      <c r="A121" s="12" t="str">
        <f t="shared" si="1"/>
        <v>8172 19 25446 02 0000 150</v>
      </c>
      <c r="B121" s="13">
        <v>817</v>
      </c>
      <c r="C121" s="13" t="s">
        <v>156</v>
      </c>
      <c r="D121" s="17">
        <v>-891503</v>
      </c>
      <c r="F121" s="21">
        <v>832</v>
      </c>
      <c r="G121" s="21" t="s">
        <v>176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 x14ac:dyDescent="0.2">
      <c r="A122" s="12" t="str">
        <f t="shared" si="1"/>
        <v>8172 19 25541 02 0000 150</v>
      </c>
      <c r="B122" s="13">
        <v>817</v>
      </c>
      <c r="C122" s="13" t="s">
        <v>157</v>
      </c>
      <c r="D122" s="17">
        <v>-746419.55</v>
      </c>
      <c r="F122" s="21">
        <v>832</v>
      </c>
      <c r="G122" s="21" t="s">
        <v>177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 x14ac:dyDescent="0.2">
      <c r="A123" s="12" t="str">
        <f t="shared" si="1"/>
        <v>8172 19 25542 02 0000 150</v>
      </c>
      <c r="B123" s="13">
        <v>817</v>
      </c>
      <c r="C123" s="13" t="s">
        <v>158</v>
      </c>
      <c r="D123" s="17">
        <v>-749310.19</v>
      </c>
      <c r="F123" s="21">
        <v>836</v>
      </c>
      <c r="G123" s="21" t="s">
        <v>121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 x14ac:dyDescent="0.2">
      <c r="A124" s="12" t="str">
        <f t="shared" si="1"/>
        <v>8172 19 25543 02 0000 150</v>
      </c>
      <c r="B124" s="13">
        <v>817</v>
      </c>
      <c r="C124" s="13" t="s">
        <v>159</v>
      </c>
      <c r="D124" s="17">
        <v>-189903.46</v>
      </c>
      <c r="F124" s="21">
        <v>836</v>
      </c>
      <c r="G124" s="21" t="s">
        <v>136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 x14ac:dyDescent="0.2">
      <c r="A125" s="12" t="str">
        <f t="shared" si="1"/>
        <v>8172 19 90000 02 0000 150</v>
      </c>
      <c r="B125" s="13">
        <v>817</v>
      </c>
      <c r="C125" s="13" t="s">
        <v>160</v>
      </c>
      <c r="D125" s="17">
        <v>-286564.93</v>
      </c>
      <c r="F125" s="21">
        <v>836</v>
      </c>
      <c r="G125" s="21" t="s">
        <v>178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 x14ac:dyDescent="0.2">
      <c r="A126" s="12" t="str">
        <f t="shared" si="1"/>
        <v>8192 19 25495 02 0000 150</v>
      </c>
      <c r="B126" s="13">
        <v>819</v>
      </c>
      <c r="C126" s="13" t="s">
        <v>161</v>
      </c>
      <c r="D126" s="17">
        <v>-47836.31</v>
      </c>
      <c r="F126" s="21">
        <v>837</v>
      </c>
      <c r="G126" s="21" t="s">
        <v>138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 x14ac:dyDescent="0.2">
      <c r="A127" s="12" t="str">
        <f t="shared" si="1"/>
        <v>8192 19 45420 02 0000 150</v>
      </c>
      <c r="B127" s="13">
        <v>819</v>
      </c>
      <c r="C127" s="14" t="s">
        <v>162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 x14ac:dyDescent="0.2">
      <c r="A128" s="12" t="str">
        <f t="shared" si="1"/>
        <v>8192 19 45390 02 0000 150</v>
      </c>
      <c r="B128" s="13">
        <v>819</v>
      </c>
      <c r="C128" s="13" t="s">
        <v>163</v>
      </c>
      <c r="D128" s="17">
        <v>-1986625.4300000002</v>
      </c>
      <c r="F128" s="21">
        <v>840</v>
      </c>
      <c r="G128" s="21" t="s">
        <v>138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 x14ac:dyDescent="0.2">
      <c r="A129" s="12" t="str">
        <f t="shared" si="1"/>
        <v>8212 19 25027 02 0000 150</v>
      </c>
      <c r="B129" s="13">
        <v>821</v>
      </c>
      <c r="C129" s="13" t="s">
        <v>164</v>
      </c>
      <c r="D129" s="17">
        <v>-695332.38</v>
      </c>
      <c r="F129" s="21">
        <v>840</v>
      </c>
      <c r="G129" s="21" t="s">
        <v>143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 x14ac:dyDescent="0.2">
      <c r="A130" s="12" t="str">
        <f t="shared" si="1"/>
        <v>8212 19 25084 02 0000 150</v>
      </c>
      <c r="B130" s="13">
        <v>821</v>
      </c>
      <c r="C130" s="13" t="s">
        <v>165</v>
      </c>
      <c r="D130" s="17">
        <v>-62946.1</v>
      </c>
      <c r="F130" s="21">
        <v>840</v>
      </c>
      <c r="G130" s="21" t="s">
        <v>179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 x14ac:dyDescent="0.2">
      <c r="A131" s="12" t="str">
        <f t="shared" ref="A131:A155" si="2">B131&amp;C131</f>
        <v>8212 19 25462 02 0000 150</v>
      </c>
      <c r="B131" s="13">
        <v>821</v>
      </c>
      <c r="C131" s="13" t="s">
        <v>166</v>
      </c>
      <c r="D131" s="17">
        <v>-5488.75</v>
      </c>
      <c r="F131" s="21">
        <v>842</v>
      </c>
      <c r="G131" s="21" t="s">
        <v>118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 x14ac:dyDescent="0.2">
      <c r="A132" s="12" t="str">
        <f t="shared" si="2"/>
        <v>8212 19 35130 02 0000 150</v>
      </c>
      <c r="B132" s="13">
        <v>821</v>
      </c>
      <c r="C132" s="13" t="s">
        <v>167</v>
      </c>
      <c r="D132" s="17">
        <v>-16775.189999999999</v>
      </c>
      <c r="F132" s="21">
        <v>842</v>
      </c>
      <c r="G132" s="21" t="s">
        <v>119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 x14ac:dyDescent="0.2">
      <c r="A133" s="12" t="str">
        <f t="shared" si="2"/>
        <v>8212 19 35137 02 0000 150</v>
      </c>
      <c r="B133" s="13">
        <v>821</v>
      </c>
      <c r="C133" s="13" t="s">
        <v>168</v>
      </c>
      <c r="D133" s="17">
        <v>-10285683.98</v>
      </c>
      <c r="F133" s="21">
        <v>842</v>
      </c>
      <c r="G133" s="21" t="s">
        <v>138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 x14ac:dyDescent="0.2">
      <c r="A134" s="12" t="str">
        <f t="shared" si="2"/>
        <v>8212 19 35194 02 0000 150</v>
      </c>
      <c r="B134" s="13">
        <v>821</v>
      </c>
      <c r="C134" s="13" t="s">
        <v>169</v>
      </c>
      <c r="D134" s="17">
        <v>-1479.41</v>
      </c>
      <c r="F134" s="21">
        <v>842</v>
      </c>
      <c r="G134" s="21" t="s">
        <v>144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 x14ac:dyDescent="0.2">
      <c r="A135" s="12" t="str">
        <f t="shared" si="2"/>
        <v>8212 19 35220 02 0000 150</v>
      </c>
      <c r="B135" s="13">
        <v>821</v>
      </c>
      <c r="C135" s="13" t="s">
        <v>170</v>
      </c>
      <c r="D135" s="17">
        <v>-1393.43</v>
      </c>
      <c r="F135" s="21">
        <v>842</v>
      </c>
      <c r="G135" s="21" t="s">
        <v>180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 x14ac:dyDescent="0.2">
      <c r="A136" s="12" t="str">
        <f t="shared" si="2"/>
        <v>8212 19 35250 02 0000 150</v>
      </c>
      <c r="B136" s="13">
        <v>821</v>
      </c>
      <c r="C136" s="13" t="s">
        <v>171</v>
      </c>
      <c r="D136" s="17">
        <v>-1140831.3400000001</v>
      </c>
      <c r="F136" s="21" t="s">
        <v>96</v>
      </c>
      <c r="G136" s="22"/>
      <c r="H136" s="24">
        <v>30524446913.160004</v>
      </c>
      <c r="I136" s="19"/>
    </row>
    <row r="137" spans="1:11" x14ac:dyDescent="0.2">
      <c r="A137" s="12" t="str">
        <f t="shared" si="2"/>
        <v>8212 19 35260 02 0000 150</v>
      </c>
      <c r="B137" s="13">
        <v>821</v>
      </c>
      <c r="C137" s="13" t="s">
        <v>172</v>
      </c>
      <c r="D137" s="17">
        <v>-11473.52</v>
      </c>
      <c r="F137" s="22"/>
      <c r="G137" s="22" t="s">
        <v>181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 x14ac:dyDescent="0.2">
      <c r="A138" s="12" t="str">
        <f t="shared" si="2"/>
        <v>8212 19 35270 02 0000 150</v>
      </c>
      <c r="B138" s="13">
        <v>821</v>
      </c>
      <c r="C138" s="13" t="s">
        <v>173</v>
      </c>
      <c r="D138" s="17">
        <v>-9569.4599999999991</v>
      </c>
      <c r="F138" s="22"/>
      <c r="G138" s="22" t="s">
        <v>182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 x14ac:dyDescent="0.2">
      <c r="A139" s="12" t="str">
        <f t="shared" si="2"/>
        <v>8212 19 35380 02 0000 150</v>
      </c>
      <c r="B139" s="13">
        <v>821</v>
      </c>
      <c r="C139" s="13" t="s">
        <v>174</v>
      </c>
      <c r="D139" s="17">
        <v>-178486.94999999998</v>
      </c>
      <c r="F139" s="22"/>
      <c r="G139" s="22" t="s">
        <v>183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 x14ac:dyDescent="0.2">
      <c r="A140" s="12" t="str">
        <f t="shared" si="2"/>
        <v>8212 19 45612 02 0000 150</v>
      </c>
      <c r="B140" s="13">
        <v>821</v>
      </c>
      <c r="C140" s="13" t="s">
        <v>175</v>
      </c>
      <c r="D140" s="17">
        <v>-1110731</v>
      </c>
      <c r="F140" s="22"/>
      <c r="G140" s="22" t="s">
        <v>184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 x14ac:dyDescent="0.2">
      <c r="A141" s="12" t="str">
        <f t="shared" si="2"/>
        <v>8252 19 90000 02 0000 150</v>
      </c>
      <c r="B141" s="13">
        <v>825</v>
      </c>
      <c r="C141" s="13" t="s">
        <v>160</v>
      </c>
      <c r="D141" s="17">
        <v>-188790.49</v>
      </c>
      <c r="F141" s="22"/>
      <c r="G141" s="22" t="s">
        <v>185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 x14ac:dyDescent="0.2">
      <c r="A142" s="12" t="str">
        <f t="shared" si="2"/>
        <v>8322 19 35290 02 0000 150</v>
      </c>
      <c r="B142" s="13">
        <v>832</v>
      </c>
      <c r="C142" s="14" t="s">
        <v>176</v>
      </c>
      <c r="D142" s="17">
        <v>-214575.32</v>
      </c>
      <c r="F142" s="22"/>
      <c r="G142" s="22" t="s">
        <v>186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 x14ac:dyDescent="0.2">
      <c r="A143" s="12" t="str">
        <f t="shared" si="2"/>
        <v>8322 19 35290 02 0000 150</v>
      </c>
      <c r="B143" s="13">
        <v>832</v>
      </c>
      <c r="C143" s="14" t="s">
        <v>176</v>
      </c>
      <c r="D143" s="17">
        <v>-103124.7</v>
      </c>
      <c r="F143" s="22"/>
      <c r="G143" s="22" t="s">
        <v>187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 x14ac:dyDescent="0.2">
      <c r="A144" s="12" t="str">
        <f t="shared" si="2"/>
        <v>8322 19 25470 02 0000 150</v>
      </c>
      <c r="B144" s="13">
        <v>832</v>
      </c>
      <c r="C144" s="14" t="s">
        <v>177</v>
      </c>
      <c r="D144" s="17">
        <v>-223082.03</v>
      </c>
      <c r="F144" s="22"/>
      <c r="G144" s="22" t="s">
        <v>188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 x14ac:dyDescent="0.2">
      <c r="A145" s="12" t="str">
        <f t="shared" si="2"/>
        <v>8362 19 35129 02 0000 150</v>
      </c>
      <c r="B145" s="13">
        <v>836</v>
      </c>
      <c r="C145" s="14" t="s">
        <v>178</v>
      </c>
      <c r="D145" s="17">
        <v>-3398.34</v>
      </c>
      <c r="F145" s="22"/>
      <c r="G145" s="22" t="s">
        <v>189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 x14ac:dyDescent="0.2">
      <c r="A146" s="12" t="str">
        <f t="shared" si="2"/>
        <v>8402 19 25064 02 0000 150</v>
      </c>
      <c r="B146" s="13">
        <v>840</v>
      </c>
      <c r="C146" s="13" t="s">
        <v>179</v>
      </c>
      <c r="D146" s="17">
        <v>-1268250</v>
      </c>
      <c r="F146" s="22"/>
      <c r="G146" s="22" t="s">
        <v>190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 x14ac:dyDescent="0.2">
      <c r="A147" s="12" t="str">
        <f t="shared" si="2"/>
        <v>8402 19 25064 02 0000 150</v>
      </c>
      <c r="B147" s="13">
        <v>840</v>
      </c>
      <c r="C147" s="13" t="s">
        <v>179</v>
      </c>
      <c r="D147" s="17">
        <v>-100000</v>
      </c>
      <c r="F147" s="22"/>
      <c r="G147" s="22" t="s">
        <v>191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 x14ac:dyDescent="0.2">
      <c r="A148" s="12" t="str">
        <f t="shared" si="2"/>
        <v>8402 19 25064 02 0000 150</v>
      </c>
      <c r="B148" s="13">
        <v>840</v>
      </c>
      <c r="C148" s="13" t="s">
        <v>179</v>
      </c>
      <c r="D148" s="17">
        <v>-300000</v>
      </c>
      <c r="F148" s="22"/>
      <c r="G148" s="22" t="s">
        <v>192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 x14ac:dyDescent="0.2">
      <c r="A149" s="12" t="str">
        <f t="shared" si="2"/>
        <v>8402 19 25064 02 0000 150</v>
      </c>
      <c r="B149" s="13">
        <v>840</v>
      </c>
      <c r="C149" s="13" t="s">
        <v>179</v>
      </c>
      <c r="D149" s="17">
        <v>-193643</v>
      </c>
      <c r="F149" s="22"/>
      <c r="G149" s="22" t="s">
        <v>193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 x14ac:dyDescent="0.2">
      <c r="A150" s="12" t="str">
        <f t="shared" si="2"/>
        <v>8402 19 25064 02 0000 150</v>
      </c>
      <c r="B150" s="13">
        <v>840</v>
      </c>
      <c r="C150" s="13" t="s">
        <v>179</v>
      </c>
      <c r="D150" s="17">
        <v>-3051.72</v>
      </c>
      <c r="F150" s="22"/>
      <c r="G150" s="22" t="s">
        <v>194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 x14ac:dyDescent="0.2">
      <c r="A151" s="12" t="str">
        <f t="shared" si="2"/>
        <v>8402 19 25064 02 0000 150</v>
      </c>
      <c r="B151" s="13">
        <v>840</v>
      </c>
      <c r="C151" s="13" t="s">
        <v>179</v>
      </c>
      <c r="D151" s="17">
        <v>-15195</v>
      </c>
      <c r="F151" s="22"/>
      <c r="G151" s="22" t="s">
        <v>195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 x14ac:dyDescent="0.2">
      <c r="A152" s="12" t="str">
        <f t="shared" si="2"/>
        <v>8402 19 25064 02 0000 150</v>
      </c>
      <c r="B152" s="13">
        <v>840</v>
      </c>
      <c r="C152" s="13" t="s">
        <v>179</v>
      </c>
      <c r="D152" s="17">
        <v>-1014381.58</v>
      </c>
      <c r="F152" s="22"/>
      <c r="G152" s="22" t="s">
        <v>196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 x14ac:dyDescent="0.2">
      <c r="A153" s="12" t="str">
        <f t="shared" si="2"/>
        <v>8402 19 25064 02 0000 150</v>
      </c>
      <c r="B153" s="13">
        <v>840</v>
      </c>
      <c r="C153" s="13" t="s">
        <v>179</v>
      </c>
      <c r="D153" s="17">
        <v>-13049045.98</v>
      </c>
      <c r="F153" s="22"/>
      <c r="G153" s="22" t="s">
        <v>197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 x14ac:dyDescent="0.2">
      <c r="A154" s="12" t="str">
        <f t="shared" si="2"/>
        <v>8422 19 35118 02 0000 150</v>
      </c>
      <c r="B154" s="13">
        <v>842</v>
      </c>
      <c r="C154" s="13" t="s">
        <v>180</v>
      </c>
      <c r="D154" s="17">
        <v>-3549.22</v>
      </c>
      <c r="G154" s="22" t="s">
        <v>198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 x14ac:dyDescent="0.2">
      <c r="A155" s="12" t="str">
        <f t="shared" si="2"/>
        <v>8422 19 35118 02 0000 150</v>
      </c>
      <c r="B155" s="13">
        <v>842</v>
      </c>
      <c r="C155" s="13" t="s">
        <v>180</v>
      </c>
      <c r="D155" s="17">
        <v>-6596.29</v>
      </c>
      <c r="G155" s="22" t="s">
        <v>199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 x14ac:dyDescent="0.2">
      <c r="G156" s="22" t="s">
        <v>199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 x14ac:dyDescent="0.2">
      <c r="G157" s="22" t="s">
        <v>200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 x14ac:dyDescent="0.2">
      <c r="G158" s="22" t="s">
        <v>201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 x14ac:dyDescent="0.2">
      <c r="G159" s="22" t="s">
        <v>201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 x14ac:dyDescent="0.2">
      <c r="G160" s="22" t="s">
        <v>201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 x14ac:dyDescent="0.2">
      <c r="G161" s="22" t="s">
        <v>201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 x14ac:dyDescent="0.2">
      <c r="G162" s="22" t="s">
        <v>201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 x14ac:dyDescent="0.2">
      <c r="G163" s="22" t="s">
        <v>202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 x14ac:dyDescent="0.2">
      <c r="G164" s="22" t="s">
        <v>203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 x14ac:dyDescent="0.2">
      <c r="G165" s="22" t="s">
        <v>204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 x14ac:dyDescent="0.2">
      <c r="G166" s="22" t="s">
        <v>205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 x14ac:dyDescent="0.2">
      <c r="G167" s="22" t="s">
        <v>206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 x14ac:dyDescent="0.2">
      <c r="G168" s="22" t="s">
        <v>207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 x14ac:dyDescent="0.2">
      <c r="G169" s="22" t="s">
        <v>207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 x14ac:dyDescent="0.2">
      <c r="G170" s="22" t="s">
        <v>208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 x14ac:dyDescent="0.2">
      <c r="G171" s="22" t="s">
        <v>209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 x14ac:dyDescent="0.2">
      <c r="G172" s="22" t="s">
        <v>209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 x14ac:dyDescent="0.2">
      <c r="G173" s="22" t="s">
        <v>210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 x14ac:dyDescent="0.2">
      <c r="G174" s="22" t="s">
        <v>211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 x14ac:dyDescent="0.2">
      <c r="G175" s="22" t="s">
        <v>212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 x14ac:dyDescent="0.2">
      <c r="G176" s="22" t="s">
        <v>213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 x14ac:dyDescent="0.2">
      <c r="G177" s="22" t="s">
        <v>214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 x14ac:dyDescent="0.2">
      <c r="G178" s="22" t="s">
        <v>215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 x14ac:dyDescent="0.2">
      <c r="G179" s="22" t="s">
        <v>216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 x14ac:dyDescent="0.2">
      <c r="G180" s="22" t="s">
        <v>217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 x14ac:dyDescent="0.2">
      <c r="G181" s="22" t="s">
        <v>218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 x14ac:dyDescent="0.2">
      <c r="G182" s="22" t="s">
        <v>219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 x14ac:dyDescent="0.2">
      <c r="G183" s="22" t="s">
        <v>220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 x14ac:dyDescent="0.2">
      <c r="G184" s="22" t="s">
        <v>221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 x14ac:dyDescent="0.2">
      <c r="G185" s="22" t="s">
        <v>222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 x14ac:dyDescent="0.2">
      <c r="G186" s="22" t="s">
        <v>223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 x14ac:dyDescent="0.2">
      <c r="G187" s="22" t="s">
        <v>224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 x14ac:dyDescent="0.2">
      <c r="G188" s="22" t="s">
        <v>225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 x14ac:dyDescent="0.2">
      <c r="G189" s="22" t="s">
        <v>226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 x14ac:dyDescent="0.2">
      <c r="G190" s="22" t="s">
        <v>227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 x14ac:dyDescent="0.2">
      <c r="G191" s="22" t="s">
        <v>228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 x14ac:dyDescent="0.2">
      <c r="G192" s="22" t="s">
        <v>229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 x14ac:dyDescent="0.2">
      <c r="G193" s="22" t="s">
        <v>230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 x14ac:dyDescent="0.2">
      <c r="G194" s="22" t="s">
        <v>231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 x14ac:dyDescent="0.2">
      <c r="G195" s="22" t="s">
        <v>232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 x14ac:dyDescent="0.2">
      <c r="G196" s="22" t="s">
        <v>233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 x14ac:dyDescent="0.2">
      <c r="G197" s="22" t="s">
        <v>234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 x14ac:dyDescent="0.2">
      <c r="G198" s="22" t="s">
        <v>235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 x14ac:dyDescent="0.2">
      <c r="G199" s="22" t="s">
        <v>236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 x14ac:dyDescent="0.2">
      <c r="G200" s="22" t="s">
        <v>237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 x14ac:dyDescent="0.25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 x14ac:dyDescent="0.25">
      <c r="I204" s="19">
        <v>26344659870.249996</v>
      </c>
      <c r="J204" s="19">
        <v>20120909484.07</v>
      </c>
      <c r="K204" s="19">
        <v>18923646849.309998</v>
      </c>
    </row>
    <row r="206" spans="7:11" x14ac:dyDescent="0.25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8" customWidth="1"/>
  </cols>
  <sheetData>
    <row r="1" spans="1:9" ht="61.5" customHeight="1" x14ac:dyDescent="0.25">
      <c r="A1" s="98" t="s">
        <v>314</v>
      </c>
      <c r="B1" s="98"/>
      <c r="C1" s="98"/>
      <c r="D1" s="98"/>
      <c r="E1" s="98"/>
      <c r="F1" s="98"/>
      <c r="G1" s="98"/>
      <c r="H1" s="98"/>
      <c r="I1" s="98"/>
    </row>
    <row r="2" spans="1:9" ht="61.5" customHeight="1" x14ac:dyDescent="0.25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298</v>
      </c>
    </row>
    <row r="3" spans="1:9" ht="21.75" hidden="1" customHeight="1" x14ac:dyDescent="0.25">
      <c r="A3" s="99" t="s">
        <v>280</v>
      </c>
      <c r="B3" s="99"/>
      <c r="C3" s="99"/>
      <c r="D3" s="99"/>
      <c r="E3" s="99"/>
      <c r="F3" s="99"/>
      <c r="G3" s="99"/>
      <c r="H3" s="99"/>
      <c r="I3" s="99"/>
    </row>
    <row r="4" spans="1:9" ht="42" hidden="1" customHeight="1" x14ac:dyDescent="0.25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241</v>
      </c>
      <c r="I4" s="46" t="s">
        <v>299</v>
      </c>
    </row>
    <row r="5" spans="1:9" ht="42" hidden="1" customHeight="1" x14ac:dyDescent="0.25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279</v>
      </c>
      <c r="H5" s="39" t="s">
        <v>297</v>
      </c>
      <c r="I5" s="46" t="s">
        <v>299</v>
      </c>
    </row>
    <row r="6" spans="1:9" ht="18.75" hidden="1" customHeight="1" x14ac:dyDescent="0.25">
      <c r="A6" s="99" t="s">
        <v>281</v>
      </c>
      <c r="B6" s="99"/>
      <c r="C6" s="99"/>
      <c r="D6" s="99"/>
      <c r="E6" s="99"/>
      <c r="F6" s="99"/>
      <c r="G6" s="99"/>
      <c r="H6" s="99"/>
      <c r="I6" s="99"/>
    </row>
    <row r="7" spans="1:9" ht="38.25" hidden="1" x14ac:dyDescent="0.25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239</v>
      </c>
      <c r="I7" s="46" t="s">
        <v>299</v>
      </c>
    </row>
    <row r="8" spans="1:9" ht="18.75" hidden="1" customHeight="1" x14ac:dyDescent="0.25">
      <c r="A8" s="99" t="s">
        <v>282</v>
      </c>
      <c r="B8" s="99"/>
      <c r="C8" s="99"/>
      <c r="D8" s="99"/>
      <c r="E8" s="99"/>
      <c r="F8" s="99"/>
      <c r="G8" s="99"/>
      <c r="H8" s="99"/>
      <c r="I8" s="99"/>
    </row>
    <row r="9" spans="1:9" ht="38.25" hidden="1" x14ac:dyDescent="0.25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273</v>
      </c>
      <c r="I9" s="46" t="s">
        <v>299</v>
      </c>
    </row>
    <row r="10" spans="1:9" ht="42.75" hidden="1" customHeight="1" x14ac:dyDescent="0.25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258</v>
      </c>
      <c r="I10" s="46" t="s">
        <v>299</v>
      </c>
    </row>
    <row r="11" spans="1:9" ht="18.75" hidden="1" customHeight="1" x14ac:dyDescent="0.25">
      <c r="A11" s="99" t="s">
        <v>283</v>
      </c>
      <c r="B11" s="99"/>
      <c r="C11" s="99"/>
      <c r="D11" s="99"/>
      <c r="E11" s="99"/>
      <c r="F11" s="99"/>
      <c r="G11" s="99"/>
      <c r="H11" s="99"/>
      <c r="I11" s="99"/>
    </row>
    <row r="12" spans="1:9" ht="47.25" customHeight="1" x14ac:dyDescent="0.25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308</v>
      </c>
      <c r="I12" s="46" t="s">
        <v>300</v>
      </c>
    </row>
    <row r="13" spans="1:9" ht="38.25" hidden="1" x14ac:dyDescent="0.25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269</v>
      </c>
      <c r="I13" s="46" t="s">
        <v>299</v>
      </c>
    </row>
    <row r="14" spans="1:9" ht="63.75" hidden="1" x14ac:dyDescent="0.25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270</v>
      </c>
      <c r="I14" s="46" t="s">
        <v>299</v>
      </c>
    </row>
    <row r="15" spans="1:9" ht="42.75" hidden="1" customHeight="1" x14ac:dyDescent="0.25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264</v>
      </c>
      <c r="I15" s="46" t="s">
        <v>299</v>
      </c>
    </row>
    <row r="16" spans="1:9" ht="33" hidden="1" customHeight="1" x14ac:dyDescent="0.25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271</v>
      </c>
      <c r="I16" s="46" t="s">
        <v>299</v>
      </c>
    </row>
    <row r="17" spans="1:9" ht="36.75" hidden="1" customHeight="1" x14ac:dyDescent="0.25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265</v>
      </c>
      <c r="I17" s="46" t="s">
        <v>299</v>
      </c>
    </row>
    <row r="18" spans="1:9" ht="51" hidden="1" x14ac:dyDescent="0.25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293</v>
      </c>
      <c r="I18" s="46" t="s">
        <v>299</v>
      </c>
    </row>
    <row r="19" spans="1:9" ht="76.5" hidden="1" x14ac:dyDescent="0.25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279</v>
      </c>
      <c r="H19" s="26" t="s">
        <v>309</v>
      </c>
      <c r="I19" s="46" t="s">
        <v>299</v>
      </c>
    </row>
    <row r="20" spans="1:9" ht="51" hidden="1" x14ac:dyDescent="0.25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279</v>
      </c>
      <c r="H20" s="26" t="s">
        <v>268</v>
      </c>
      <c r="I20" s="46" t="s">
        <v>299</v>
      </c>
    </row>
    <row r="21" spans="1:9" ht="48" hidden="1" customHeight="1" x14ac:dyDescent="0.25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279</v>
      </c>
      <c r="H21" s="26" t="s">
        <v>302</v>
      </c>
      <c r="I21" s="46" t="s">
        <v>300</v>
      </c>
    </row>
    <row r="22" spans="1:9" ht="60" hidden="1" customHeight="1" x14ac:dyDescent="0.25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279</v>
      </c>
      <c r="H22" s="26" t="s">
        <v>292</v>
      </c>
      <c r="I22" s="46" t="s">
        <v>299</v>
      </c>
    </row>
    <row r="23" spans="1:9" ht="51" hidden="1" x14ac:dyDescent="0.25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279</v>
      </c>
      <c r="H23" s="26" t="s">
        <v>259</v>
      </c>
      <c r="I23" s="46" t="s">
        <v>299</v>
      </c>
    </row>
    <row r="24" spans="1:9" ht="24" hidden="1" customHeight="1" x14ac:dyDescent="0.25">
      <c r="A24" s="99" t="s">
        <v>284</v>
      </c>
      <c r="B24" s="99"/>
      <c r="C24" s="99"/>
      <c r="D24" s="99"/>
      <c r="E24" s="99"/>
      <c r="F24" s="99"/>
      <c r="G24" s="99"/>
      <c r="H24" s="99"/>
      <c r="I24" s="99"/>
    </row>
    <row r="25" spans="1:9" ht="43.5" hidden="1" customHeight="1" x14ac:dyDescent="0.25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266</v>
      </c>
      <c r="I25" s="46" t="s">
        <v>299</v>
      </c>
    </row>
    <row r="26" spans="1:9" ht="43.5" hidden="1" customHeight="1" x14ac:dyDescent="0.25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245</v>
      </c>
      <c r="I26" s="46" t="s">
        <v>299</v>
      </c>
    </row>
    <row r="27" spans="1:9" ht="44.25" hidden="1" customHeight="1" x14ac:dyDescent="0.25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246</v>
      </c>
      <c r="I27" s="46" t="s">
        <v>299</v>
      </c>
    </row>
    <row r="28" spans="1:9" ht="42.75" hidden="1" customHeight="1" x14ac:dyDescent="0.25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260</v>
      </c>
      <c r="I28" s="46" t="s">
        <v>299</v>
      </c>
    </row>
    <row r="29" spans="1:9" ht="24" hidden="1" customHeight="1" x14ac:dyDescent="0.25">
      <c r="A29" s="99" t="s">
        <v>285</v>
      </c>
      <c r="B29" s="99"/>
      <c r="C29" s="99"/>
      <c r="D29" s="99"/>
      <c r="E29" s="99"/>
      <c r="F29" s="99"/>
      <c r="G29" s="99"/>
      <c r="H29" s="99"/>
      <c r="I29" s="99"/>
    </row>
    <row r="30" spans="1:9" ht="47.25" hidden="1" customHeight="1" x14ac:dyDescent="0.25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310</v>
      </c>
      <c r="I30" s="46" t="s">
        <v>299</v>
      </c>
    </row>
    <row r="31" spans="1:9" ht="42.75" hidden="1" customHeight="1" x14ac:dyDescent="0.25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256</v>
      </c>
      <c r="I31" s="46" t="s">
        <v>299</v>
      </c>
    </row>
    <row r="32" spans="1:9" ht="42" hidden="1" customHeight="1" x14ac:dyDescent="0.25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255</v>
      </c>
      <c r="I32" s="46" t="s">
        <v>299</v>
      </c>
    </row>
    <row r="33" spans="1:9" ht="48.75" hidden="1" customHeight="1" x14ac:dyDescent="0.25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257</v>
      </c>
      <c r="I33" s="46" t="s">
        <v>299</v>
      </c>
    </row>
    <row r="34" spans="1:9" ht="51" hidden="1" x14ac:dyDescent="0.25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240</v>
      </c>
      <c r="I34" s="46" t="s">
        <v>299</v>
      </c>
    </row>
    <row r="35" spans="1:9" ht="39.75" hidden="1" customHeight="1" x14ac:dyDescent="0.25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254</v>
      </c>
      <c r="I35" s="46" t="s">
        <v>299</v>
      </c>
    </row>
    <row r="36" spans="1:9" ht="63.75" hidden="1" x14ac:dyDescent="0.25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295</v>
      </c>
      <c r="I36" s="46" t="s">
        <v>299</v>
      </c>
    </row>
    <row r="37" spans="1:9" ht="24" hidden="1" customHeight="1" x14ac:dyDescent="0.25">
      <c r="A37" s="99" t="s">
        <v>286</v>
      </c>
      <c r="B37" s="99"/>
      <c r="C37" s="99"/>
      <c r="D37" s="99"/>
      <c r="E37" s="99"/>
      <c r="F37" s="99"/>
      <c r="G37" s="99"/>
      <c r="H37" s="99"/>
      <c r="I37" s="99"/>
    </row>
    <row r="38" spans="1:9" ht="43.5" hidden="1" customHeight="1" x14ac:dyDescent="0.25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249</v>
      </c>
      <c r="I38" s="46" t="s">
        <v>299</v>
      </c>
    </row>
    <row r="39" spans="1:9" ht="42" hidden="1" customHeight="1" x14ac:dyDescent="0.25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296</v>
      </c>
      <c r="I39" s="46" t="s">
        <v>299</v>
      </c>
    </row>
    <row r="40" spans="1:9" ht="38.25" hidden="1" x14ac:dyDescent="0.25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261</v>
      </c>
      <c r="I40" s="46" t="s">
        <v>299</v>
      </c>
    </row>
    <row r="41" spans="1:9" ht="42" hidden="1" customHeight="1" x14ac:dyDescent="0.25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267</v>
      </c>
      <c r="I41" s="46" t="s">
        <v>299</v>
      </c>
    </row>
    <row r="42" spans="1:9" ht="42.75" hidden="1" customHeight="1" x14ac:dyDescent="0.25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252</v>
      </c>
      <c r="I42" s="46" t="s">
        <v>299</v>
      </c>
    </row>
    <row r="43" spans="1:9" ht="42" hidden="1" customHeight="1" x14ac:dyDescent="0.25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250</v>
      </c>
      <c r="I43" s="46" t="s">
        <v>299</v>
      </c>
    </row>
    <row r="44" spans="1:9" ht="60" hidden="1" customHeight="1" x14ac:dyDescent="0.25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278</v>
      </c>
      <c r="I44" s="46" t="s">
        <v>299</v>
      </c>
    </row>
    <row r="45" spans="1:9" ht="38.25" hidden="1" x14ac:dyDescent="0.25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276</v>
      </c>
      <c r="I45" s="47" t="s">
        <v>301</v>
      </c>
    </row>
    <row r="46" spans="1:9" ht="24" hidden="1" customHeight="1" x14ac:dyDescent="0.25">
      <c r="A46" s="99" t="s">
        <v>287</v>
      </c>
      <c r="B46" s="99"/>
      <c r="C46" s="99"/>
      <c r="D46" s="99"/>
      <c r="E46" s="99"/>
      <c r="F46" s="99"/>
      <c r="G46" s="99"/>
      <c r="H46" s="99"/>
      <c r="I46" s="99"/>
    </row>
    <row r="47" spans="1:9" ht="38.25" hidden="1" x14ac:dyDescent="0.25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262</v>
      </c>
      <c r="I47" s="46" t="s">
        <v>299</v>
      </c>
    </row>
    <row r="48" spans="1:9" ht="38.25" hidden="1" x14ac:dyDescent="0.25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275</v>
      </c>
      <c r="I48" s="47" t="s">
        <v>301</v>
      </c>
    </row>
    <row r="49" spans="1:9" ht="24" hidden="1" customHeight="1" x14ac:dyDescent="0.25">
      <c r="A49" s="99" t="s">
        <v>288</v>
      </c>
      <c r="B49" s="99"/>
      <c r="C49" s="99"/>
      <c r="D49" s="99"/>
      <c r="E49" s="99"/>
      <c r="F49" s="99"/>
      <c r="G49" s="99"/>
      <c r="H49" s="99"/>
      <c r="I49" s="99"/>
    </row>
    <row r="50" spans="1:9" ht="44.25" hidden="1" customHeight="1" x14ac:dyDescent="0.25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242</v>
      </c>
      <c r="I50" s="46" t="s">
        <v>299</v>
      </c>
    </row>
    <row r="51" spans="1:9" ht="47.25" hidden="1" customHeight="1" x14ac:dyDescent="0.25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251</v>
      </c>
      <c r="I51" s="46" t="s">
        <v>299</v>
      </c>
    </row>
    <row r="52" spans="1:9" ht="44.25" hidden="1" customHeight="1" x14ac:dyDescent="0.25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243</v>
      </c>
      <c r="I52" s="46" t="s">
        <v>299</v>
      </c>
    </row>
    <row r="53" spans="1:9" ht="43.5" hidden="1" customHeight="1" x14ac:dyDescent="0.25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244</v>
      </c>
      <c r="I53" s="46" t="s">
        <v>299</v>
      </c>
    </row>
    <row r="54" spans="1:9" ht="59.25" hidden="1" customHeight="1" x14ac:dyDescent="0.25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277</v>
      </c>
      <c r="I54" s="46" t="s">
        <v>299</v>
      </c>
    </row>
    <row r="55" spans="1:9" ht="37.5" hidden="1" customHeight="1" x14ac:dyDescent="0.25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248</v>
      </c>
      <c r="I55" s="46" t="s">
        <v>299</v>
      </c>
    </row>
    <row r="56" spans="1:9" ht="24" hidden="1" customHeight="1" x14ac:dyDescent="0.25">
      <c r="A56" s="99" t="s">
        <v>289</v>
      </c>
      <c r="B56" s="99"/>
      <c r="C56" s="99"/>
      <c r="D56" s="99"/>
      <c r="E56" s="99"/>
      <c r="F56" s="99"/>
      <c r="G56" s="99"/>
      <c r="H56" s="99"/>
      <c r="I56" s="99"/>
    </row>
    <row r="57" spans="1:9" ht="42.75" hidden="1" customHeight="1" x14ac:dyDescent="0.25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238</v>
      </c>
      <c r="I57" s="46" t="s">
        <v>299</v>
      </c>
    </row>
    <row r="58" spans="1:9" ht="53.25" hidden="1" customHeight="1" x14ac:dyDescent="0.25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304</v>
      </c>
      <c r="I58" s="46" t="s">
        <v>299</v>
      </c>
    </row>
    <row r="59" spans="1:9" ht="47.25" hidden="1" customHeight="1" x14ac:dyDescent="0.25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272</v>
      </c>
      <c r="I59" s="46" t="s">
        <v>299</v>
      </c>
    </row>
    <row r="60" spans="1:9" ht="43.5" hidden="1" customHeight="1" x14ac:dyDescent="0.25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294</v>
      </c>
      <c r="I60" s="46" t="s">
        <v>299</v>
      </c>
    </row>
    <row r="61" spans="1:9" ht="43.5" hidden="1" customHeight="1" x14ac:dyDescent="0.25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303</v>
      </c>
      <c r="I61" s="46" t="s">
        <v>299</v>
      </c>
    </row>
    <row r="62" spans="1:9" ht="24" hidden="1" customHeight="1" x14ac:dyDescent="0.25">
      <c r="A62" s="99" t="s">
        <v>290</v>
      </c>
      <c r="B62" s="99"/>
      <c r="C62" s="99"/>
      <c r="D62" s="99"/>
      <c r="E62" s="99"/>
      <c r="F62" s="99"/>
      <c r="G62" s="99"/>
      <c r="H62" s="99"/>
      <c r="I62" s="99"/>
    </row>
    <row r="63" spans="1:9" ht="51" hidden="1" x14ac:dyDescent="0.25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247</v>
      </c>
      <c r="I63" s="46" t="s">
        <v>299</v>
      </c>
    </row>
    <row r="64" spans="1:9" ht="43.5" hidden="1" customHeight="1" x14ac:dyDescent="0.25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253</v>
      </c>
      <c r="I64" s="46" t="s">
        <v>299</v>
      </c>
    </row>
    <row r="65" spans="1:9" ht="24" hidden="1" customHeight="1" x14ac:dyDescent="0.25">
      <c r="A65" s="99" t="s">
        <v>291</v>
      </c>
      <c r="B65" s="99"/>
      <c r="C65" s="99"/>
      <c r="D65" s="99"/>
      <c r="E65" s="99"/>
      <c r="F65" s="99"/>
      <c r="G65" s="99"/>
      <c r="H65" s="99"/>
      <c r="I65" s="99"/>
    </row>
    <row r="66" spans="1:9" ht="40.5" hidden="1" customHeight="1" x14ac:dyDescent="0.25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263</v>
      </c>
      <c r="I66" s="46" t="s">
        <v>299</v>
      </c>
    </row>
    <row r="67" spans="1:9" ht="88.5" hidden="1" customHeight="1" x14ac:dyDescent="0.25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274</v>
      </c>
      <c r="I67" s="46" t="s">
        <v>299</v>
      </c>
    </row>
    <row r="68" spans="1:9" s="57" customFormat="1" ht="26.25" hidden="1" customHeight="1" x14ac:dyDescent="0.25">
      <c r="A68" s="100" t="s">
        <v>315</v>
      </c>
      <c r="B68" s="100"/>
      <c r="C68" s="100"/>
      <c r="D68" s="54">
        <f>SUM(D4:D67)</f>
        <v>8140893901.4700003</v>
      </c>
      <c r="E68" s="54">
        <f>SUM(E4:E67)</f>
        <v>958985284.16869545</v>
      </c>
      <c r="F68" s="54">
        <f>SUM(F4:F67)</f>
        <v>355600027.06</v>
      </c>
      <c r="G68" s="58">
        <f>E68/(E68+D68)</f>
        <v>0.10538439737553362</v>
      </c>
      <c r="H68" s="55"/>
      <c r="I68" s="56"/>
    </row>
    <row r="69" spans="1:9" s="57" customFormat="1" ht="26.25" hidden="1" customHeight="1" x14ac:dyDescent="0.25">
      <c r="A69" s="101" t="s">
        <v>316</v>
      </c>
      <c r="B69" s="101"/>
      <c r="C69" s="101"/>
      <c r="D69" s="54">
        <f>SUM(D4:D67)-D19-D20-D21-D22-D23-D36-D45-D48-D64</f>
        <v>6579473109.1000004</v>
      </c>
      <c r="E69" s="54">
        <f>SUM(E4:E67)-E19-E20-E21-E22-E23-E36-E45-E48-E64</f>
        <v>677952696.9686954</v>
      </c>
      <c r="F69" s="54">
        <f>SUM(F4:F67)-F19-F20-F21-F22-F23-F36-F45-F48-F64</f>
        <v>350828024.94999999</v>
      </c>
      <c r="G69" s="58">
        <f>E69/(E69+D69)</f>
        <v>9.3415036554943209E-2</v>
      </c>
      <c r="H69" s="55"/>
      <c r="I69" s="56"/>
    </row>
    <row r="70" spans="1:9" s="51" customFormat="1" ht="23.25" hidden="1" customHeight="1" x14ac:dyDescent="0.25">
      <c r="B70" s="52" t="s">
        <v>305</v>
      </c>
      <c r="I70" s="50"/>
    </row>
    <row r="71" spans="1:9" ht="23.25" hidden="1" customHeight="1" x14ac:dyDescent="0.25">
      <c r="B71" s="52" t="s">
        <v>311</v>
      </c>
    </row>
    <row r="72" spans="1:9" ht="23.25" hidden="1" customHeight="1" x14ac:dyDescent="0.25">
      <c r="B72" s="53" t="s">
        <v>306</v>
      </c>
    </row>
    <row r="73" spans="1:9" ht="23.25" hidden="1" customHeight="1" x14ac:dyDescent="0.25">
      <c r="B73" s="53" t="s">
        <v>307</v>
      </c>
    </row>
    <row r="74" spans="1:9" ht="23.25" hidden="1" customHeight="1" x14ac:dyDescent="0.25">
      <c r="B74" s="52" t="s">
        <v>312</v>
      </c>
    </row>
    <row r="75" spans="1:9" ht="23.25" hidden="1" customHeight="1" x14ac:dyDescent="0.25">
      <c r="B75" s="53" t="s">
        <v>313</v>
      </c>
    </row>
    <row r="76" spans="1:9" ht="18.75" x14ac:dyDescent="0.3">
      <c r="B76" s="49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68:C68"/>
    <mergeCell ref="A69:C69"/>
    <mergeCell ref="A62:I62"/>
    <mergeCell ref="A65:I65"/>
    <mergeCell ref="A37:I37"/>
    <mergeCell ref="A46:I46"/>
    <mergeCell ref="A49:I49"/>
    <mergeCell ref="A56:I56"/>
    <mergeCell ref="A1:I1"/>
    <mergeCell ref="A3:I3"/>
    <mergeCell ref="A6:I6"/>
    <mergeCell ref="A29:I29"/>
    <mergeCell ref="A8:I8"/>
    <mergeCell ref="A11:I11"/>
    <mergeCell ref="A24:I24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 декабрь</vt:lpstr>
      <vt:lpstr>data 2018</vt:lpstr>
      <vt:lpstr>для Старовойтовой</vt:lpstr>
      <vt:lpstr>'для Старовойтовой'!Заголовки_для_печати</vt:lpstr>
      <vt:lpstr>'Приложение к ПЗ доходы декабрь'!Заголовки_для_печати</vt:lpstr>
      <vt:lpstr>'Приложение к ПЗ доходы декабрь'!Область_печати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User</cp:lastModifiedBy>
  <cp:lastPrinted>2020-12-24T07:24:32Z</cp:lastPrinted>
  <dcterms:created xsi:type="dcterms:W3CDTF">2018-12-25T15:55:39Z</dcterms:created>
  <dcterms:modified xsi:type="dcterms:W3CDTF">2025-01-09T07:57:52Z</dcterms:modified>
</cp:coreProperties>
</file>