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5205" windowWidth="12120" windowHeight="3870" tabRatio="690"/>
  </bookViews>
  <sheets>
    <sheet name="data" sheetId="25" r:id="rId1"/>
  </sheets>
  <definedNames>
    <definedName name="_xlnm._FilterDatabase" localSheetId="0" hidden="1">data!$A$3:$C$3</definedName>
    <definedName name="_xlnm.Print_Area" localSheetId="0">data!$A$1:$C$45</definedName>
  </definedNames>
  <calcPr calcId="145621"/>
</workbook>
</file>

<file path=xl/calcChain.xml><?xml version="1.0" encoding="utf-8"?>
<calcChain xmlns="http://schemas.openxmlformats.org/spreadsheetml/2006/main">
  <c r="C44" i="25" l="1"/>
  <c r="C20" i="25"/>
  <c r="C19" i="25" s="1"/>
  <c r="C5" i="25"/>
  <c r="C28" i="25" l="1"/>
  <c r="C45" i="25" s="1"/>
</calcChain>
</file>

<file path=xl/sharedStrings.xml><?xml version="1.0" encoding="utf-8"?>
<sst xmlns="http://schemas.openxmlformats.org/spreadsheetml/2006/main" count="83" uniqueCount="83">
  <si>
    <t>БЕЗВОЗМЕЗДНЫЕ ПОСТУПЛЕНИЯ ОТ ДРУГИХ БЮДЖЕТОВ БЮДЖЕТНОЙ СИСТЕМЫ РОССИЙСКОЙ ФЕДЕРАЦИИ</t>
  </si>
  <si>
    <t>2 00 00000 00 0000 000</t>
  </si>
  <si>
    <t>БЕЗВОЗМЕЗДНЫЕ ПОСТУПЛЕНИЯ</t>
  </si>
  <si>
    <t>ИТОГО ДОХОДОВ</t>
  </si>
  <si>
    <t>РАСХОДЫ</t>
  </si>
  <si>
    <t xml:space="preserve">НАЛОГИ НА ИМУЩЕСТВО                                    </t>
  </si>
  <si>
    <t>АДМИНИСТРАТИВНЫЕ ПЛАТЕЖИ И СБОРЫ</t>
  </si>
  <si>
    <t>1 00 00000 00 0000 000</t>
  </si>
  <si>
    <t xml:space="preserve">НАЛОГИ НА ПРИБЫЛЬ, ДОХОДЫ            </t>
  </si>
  <si>
    <t>1 01 00000 00 0000 000</t>
  </si>
  <si>
    <t>1 05 00000 00 0000 000</t>
  </si>
  <si>
    <t>1 06 00000 00 0000 000</t>
  </si>
  <si>
    <t>1 07 00000 00 0000 000</t>
  </si>
  <si>
    <t xml:space="preserve">НАЛОГИ, СБОРЫ И РЕГУЛЯРНЫЕ ПЛАТЕЖИ ЗА ПОЛЬЗОВАНИЕ ПРИРОДНЫМИ РЕСУРСАМИ            </t>
  </si>
  <si>
    <t>1 11 00000 00 0000 000</t>
  </si>
  <si>
    <t>ПЛАТЕЖИ ПРИ ПОЛЬЗОВАНИИ ПРИРОДНЫМИ РЕСУРСАМИ</t>
  </si>
  <si>
    <t>1 14 00000 00 0000 000</t>
  </si>
  <si>
    <t>ДОХОДЫ ОТ ПРОДАЖИ МАТЕРИАЛЬНЫХ И НЕМАТЕРИАЛЬНЫХ АКТИВОВ</t>
  </si>
  <si>
    <t>1 15 00000 00 0000 000</t>
  </si>
  <si>
    <t>1 16 00000 00 0000 000</t>
  </si>
  <si>
    <t>ШТРАФЫ, САНКЦИИ, ВОЗМЕЩЕНИЕ УЩЕРБА</t>
  </si>
  <si>
    <t>1 12 00000 00 0000 000</t>
  </si>
  <si>
    <t>1 03 00000 00 0000 000</t>
  </si>
  <si>
    <t>1 08 00000 00 0000 000</t>
  </si>
  <si>
    <t>ИТОГО РАСХОДОВ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</si>
  <si>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</si>
  <si>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</si>
  <si>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</si>
  <si>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</si>
  <si>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</si>
  <si>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</si>
  <si>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</si>
  <si>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СОЦИАЛЬНАЯ ПОЛИТИКА</t>
  </si>
  <si>
    <t>0100</t>
  </si>
  <si>
    <t>0200</t>
  </si>
  <si>
    <t>0300</t>
  </si>
  <si>
    <t>0400</t>
  </si>
  <si>
    <t>0500</t>
  </si>
  <si>
    <t>0600</t>
  </si>
  <si>
    <t>0700</t>
  </si>
  <si>
    <t>0800</t>
  </si>
  <si>
    <t>0900</t>
  </si>
  <si>
    <t>1000</t>
  </si>
  <si>
    <t>1100</t>
  </si>
  <si>
    <t xml:space="preserve">Наименование </t>
  </si>
  <si>
    <t>1 17 00000 00 0000 000</t>
  </si>
  <si>
    <t>ПРОЧИЕ НЕНАЛОГОВЫЕ ДОХОДЫ</t>
  </si>
  <si>
    <t>ГОСУДАРСТВЕННАЯ ПОШЛИНА</t>
  </si>
  <si>
    <t>2 18 00000 00 0000 000</t>
  </si>
  <si>
    <t>ЗДРАВООХРАНЕНИЕ</t>
  </si>
  <si>
    <t>1200</t>
  </si>
  <si>
    <t>СРЕДСТВА МАССОВОЙ ИНФОРМАЦИИ</t>
  </si>
  <si>
    <t>1300</t>
  </si>
  <si>
    <t>ОБСЛУЖИВАНИЕ ГОСУДАРСТВЕННОГО И МУНИЦИПАЛЬНОГО ДОЛГА</t>
  </si>
  <si>
    <t>1400</t>
  </si>
  <si>
    <t>МЕЖБЮДЖЕТНЫЕ ТРАНСФЕРТЫ ОБЩЕГО ХАРАКТЕРА БЮДЖЕТАМ СУБЪЕКТОВ РОССИЙСКОЙ ФЕДЕРАЦИИ И МУНИЦИПАЛЬНЫХ ОБРАЗОВАНИЙ</t>
  </si>
  <si>
    <t xml:space="preserve">ВОЗВРАТ ОСТАТКОВ СУБСИДИЙ, СУБВЕНЦИЙ И ИНЫХ МЕЖБЮДЖЕТНЫХ ТРАНСФЕРТОВ, ИМЕЮЩИХ ЦЕЛЕВОЕ НАЗНАЧЕНИЕ, ПРОШЛЫХ ЛЕТ </t>
  </si>
  <si>
    <t>КУЛЬТУРА, КИНЕМАТОГРАФИЯ</t>
  </si>
  <si>
    <t>НАЛОГИ НА ТОВАРЫ (РАБОТЫ,УСЛУГИ), РЕАЛИЗУЕМЫЕ НА ТЕРРИТОРИИ РОССИЙСКОЙ ФЕДЕРАЦИИ</t>
  </si>
  <si>
    <t>ДОХОДЫ ОТ ИСПОЛЬЗОВАНИЯ ИМУЩЕСТВА, НАХОДЯЩЕГОСЯ В ГОСУДАРСТВЕННОЙ И МУНИЦИПАЛЬНОЙ СОБСТВЕННОСТИ</t>
  </si>
  <si>
    <t>ФИЗИЧЕСКАЯ КУЛЬТУРА И СПОРТ</t>
  </si>
  <si>
    <t>НАЛОГОВЫЕ И НЕНАЛОГОВЫЕ ДОХОДЫ</t>
  </si>
  <si>
    <t>ДОХОДЫ ОТ ОКАЗАНИЯ ПЛАТНЫХ УСЛУГ (РАБОТ) И КОМПЕНСАЦИИ ЗАТРАТ ГОСУДАРСТВА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</si>
  <si>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 </t>
  </si>
  <si>
    <t>НАЛОГИ НА СОВОКУПНЫЙ ДОХОД</t>
  </si>
  <si>
    <t>2 02 00000 00 0000 000</t>
  </si>
  <si>
    <t>2 03 00000 00 0000 180</t>
  </si>
  <si>
    <t>1 13 00000 00 0000 000</t>
  </si>
  <si>
    <t>Субсидии бюджетам бюджетной системы Российской Федерации (межбюджетные субсидии)</t>
  </si>
  <si>
    <t>Иные межбюджетные трансферты</t>
  </si>
  <si>
    <t xml:space="preserve">ДЕФИЦИТ (-) / ПРОФИЦИТ (+) БЮДЖЕТА </t>
  </si>
  <si>
    <t>КБК</t>
  </si>
  <si>
    <t>рублей</t>
  </si>
  <si>
    <t>Сумма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</si>
  <si>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</si>
  <si>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</si>
  <si>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>ПРОЧИЕ БЕЗВОЗМЕЗДНЫЕ ПОСТУПЛЕНИЯ</t>
  </si>
  <si>
    <t>2 02 01000 00 0000 150</t>
  </si>
  <si>
    <t>2 02 02000 00 0000 150</t>
  </si>
  <si>
    <t>2 02 03000 00 0000 150</t>
  </si>
  <si>
    <t>2 02 04000 00 0000 150</t>
  </si>
  <si>
    <t>2 19 00000 00 0000 150</t>
  </si>
  <si>
    <t>ОЦЕНКА ОЖИДАЕМОГО ИСПОЛНЕНИЯ  БЮДЖЕТА ГОРДЕЕВСКОГО МУНИЦИПАЛЬНОГО РАЙОНА БРЯНСКОЙ ОБЛАСТИ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</si>
</sst>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#,##0.00_р_."/>
  </numFmts>
  <fonts count="9" x14ac:knownFonts="1">
    <font>
      <sz val="10"/>
      <name val="Arial Cyr"/>
      <charset val="204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0"/>
      <color rgb="FF000000"/>
      <name val="Times New Roman"/>
      <family val="1"/>
      <charset val="204"/>
    </font>
    <font>
      <sz val="10"/>
      <name val="Segoe UI"/>
      <family val="2"/>
      <charset val="204"/>
    </font>
    <font>
      <b/>
      <sz val="10"/>
      <name val="Segoe UI"/>
      <family val="2"/>
      <charset val="204"/>
    </font>
    <font>
      <i/>
      <sz val="10"/>
      <name val="Segoe U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DEDED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4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2" borderId="0"/>
    <xf numFmtId="0" fontId="2" fillId="0" borderId="0">
      <alignment wrapText="1"/>
    </xf>
    <xf numFmtId="0" fontId="2" fillId="0" borderId="0"/>
    <xf numFmtId="0" fontId="3" fillId="0" borderId="0">
      <alignment horizontal="center" wrapText="1"/>
    </xf>
    <xf numFmtId="0" fontId="3" fillId="0" borderId="0">
      <alignment horizontal="center"/>
    </xf>
    <xf numFmtId="0" fontId="2" fillId="0" borderId="0">
      <alignment horizontal="right"/>
    </xf>
    <xf numFmtId="0" fontId="2" fillId="2" borderId="1"/>
    <xf numFmtId="0" fontId="2" fillId="0" borderId="2">
      <alignment horizontal="center" vertical="center" wrapText="1"/>
    </xf>
    <xf numFmtId="0" fontId="2" fillId="2" borderId="3"/>
    <xf numFmtId="49" fontId="2" fillId="0" borderId="2">
      <alignment horizontal="left" vertical="top" wrapText="1" indent="2"/>
    </xf>
    <xf numFmtId="49" fontId="2" fillId="0" borderId="2">
      <alignment horizontal="center" vertical="top" shrinkToFit="1"/>
    </xf>
    <xf numFmtId="4" fontId="2" fillId="0" borderId="2">
      <alignment horizontal="right" vertical="top" shrinkToFit="1"/>
    </xf>
    <xf numFmtId="10" fontId="2" fillId="0" borderId="2">
      <alignment horizontal="right" vertical="top" shrinkToFit="1"/>
    </xf>
    <xf numFmtId="0" fontId="2" fillId="2" borderId="3">
      <alignment shrinkToFit="1"/>
    </xf>
    <xf numFmtId="0" fontId="4" fillId="0" borderId="2">
      <alignment horizontal="left"/>
    </xf>
    <xf numFmtId="4" fontId="4" fillId="3" borderId="2">
      <alignment horizontal="right" vertical="top" shrinkToFit="1"/>
    </xf>
    <xf numFmtId="10" fontId="4" fillId="3" borderId="2">
      <alignment horizontal="right" vertical="top" shrinkToFit="1"/>
    </xf>
    <xf numFmtId="0" fontId="2" fillId="2" borderId="4"/>
    <xf numFmtId="0" fontId="2" fillId="0" borderId="0">
      <alignment horizontal="left" wrapText="1"/>
    </xf>
    <xf numFmtId="0" fontId="4" fillId="0" borderId="2">
      <alignment vertical="top" wrapText="1"/>
    </xf>
    <xf numFmtId="4" fontId="4" fillId="4" borderId="2">
      <alignment horizontal="right" vertical="top" shrinkToFit="1"/>
    </xf>
    <xf numFmtId="10" fontId="4" fillId="4" borderId="2">
      <alignment horizontal="right" vertical="top" shrinkToFit="1"/>
    </xf>
    <xf numFmtId="0" fontId="2" fillId="2" borderId="3">
      <alignment horizontal="center"/>
    </xf>
    <xf numFmtId="0" fontId="2" fillId="2" borderId="3">
      <alignment horizontal="left"/>
    </xf>
    <xf numFmtId="0" fontId="2" fillId="2" borderId="4">
      <alignment horizontal="center"/>
    </xf>
    <xf numFmtId="0" fontId="2" fillId="2" borderId="4">
      <alignment horizontal="left"/>
    </xf>
    <xf numFmtId="44" fontId="5" fillId="0" borderId="0">
      <alignment vertical="top" wrapText="1"/>
    </xf>
    <xf numFmtId="0" fontId="1" fillId="0" borderId="0"/>
  </cellStyleXfs>
  <cellXfs count="21">
    <xf numFmtId="0" fontId="0" fillId="0" borderId="0" xfId="0"/>
    <xf numFmtId="0" fontId="6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right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vertical="center" wrapText="1"/>
    </xf>
    <xf numFmtId="0" fontId="8" fillId="5" borderId="5" xfId="0" applyFont="1" applyFill="1" applyBorder="1" applyAlignment="1">
      <alignment horizontal="left" vertical="center" wrapText="1"/>
    </xf>
    <xf numFmtId="4" fontId="6" fillId="0" borderId="0" xfId="0" applyNumberFormat="1" applyFont="1" applyFill="1" applyBorder="1" applyAlignment="1">
      <alignment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4" fontId="6" fillId="0" borderId="5" xfId="0" applyNumberFormat="1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left" vertical="center" wrapText="1"/>
    </xf>
    <xf numFmtId="164" fontId="6" fillId="0" borderId="5" xfId="0" applyNumberFormat="1" applyFont="1" applyFill="1" applyBorder="1" applyAlignment="1">
      <alignment horizontal="center" vertical="center"/>
    </xf>
    <xf numFmtId="0" fontId="6" fillId="6" borderId="5" xfId="0" applyFont="1" applyFill="1" applyBorder="1" applyAlignment="1">
      <alignment horizontal="left" vertical="center" wrapText="1"/>
    </xf>
    <xf numFmtId="0" fontId="6" fillId="5" borderId="5" xfId="0" applyFont="1" applyFill="1" applyBorder="1" applyAlignment="1">
      <alignment horizontal="left" vertical="center" wrapText="1"/>
    </xf>
    <xf numFmtId="4" fontId="7" fillId="0" borderId="5" xfId="0" applyNumberFormat="1" applyFont="1" applyFill="1" applyBorder="1" applyAlignment="1">
      <alignment horizontal="center" vertical="center"/>
    </xf>
    <xf numFmtId="164" fontId="6" fillId="7" borderId="5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left" vertical="center" wrapText="1"/>
    </xf>
  </cellXfs>
  <cellStyles count="34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Обычный" xfId="0" builtinId="0"/>
    <cellStyle name="Обычный 2" xfId="32"/>
    <cellStyle name="Обычный 3" xfId="3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EDED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6"/>
  <sheetViews>
    <sheetView tabSelected="1" view="pageBreakPreview" zoomScale="90" zoomScaleNormal="100" zoomScaleSheetLayoutView="90" workbookViewId="0">
      <selection activeCell="C19" sqref="C19"/>
    </sheetView>
  </sheetViews>
  <sheetFormatPr defaultColWidth="9.140625" defaultRowHeight="14.25" x14ac:dyDescent="0.2"/>
  <cols>
    <col min="1" max="1" width="28.28515625" style="1" customWidth="1"/>
    <col min="2" max="2" width="88.5703125" style="1" customWidth="1"/>
    <col min="3" max="3" width="21.5703125" style="1" customWidth="1"/>
    <col min="4" max="16384" width="9.140625" style="1"/>
  </cols>
  <sheetData>
    <row r="1" spans="1:3" ht="30" customHeight="1" x14ac:dyDescent="0.2">
      <c r="A1" s="17" t="s">
        <v>82</v>
      </c>
      <c r="B1" s="18"/>
      <c r="C1" s="18"/>
    </row>
    <row r="2" spans="1:3" ht="18" customHeight="1" x14ac:dyDescent="0.2">
      <c r="C2" s="2" t="s">
        <v>72</v>
      </c>
    </row>
    <row r="3" spans="1:3" ht="22.7" customHeight="1" x14ac:dyDescent="0.2">
      <c r="A3" s="8" t="s">
        <v>71</v>
      </c>
      <c r="B3" s="8" t="s">
        <v>44</v>
      </c>
      <c r="C3" s="8" t="s">
        <v>73</v>
      </c>
    </row>
    <row r="4" spans="1:3" ht="20.25" customHeight="1" x14ac:dyDescent="0.2">
      <c r="A4" s="3">
        <v>1</v>
      </c>
      <c r="B4" s="3">
        <v>2</v>
      </c>
      <c r="C4" s="3">
        <v>3</v>
      </c>
    </row>
    <row r="5" spans="1:3" ht="22.7" customHeight="1" x14ac:dyDescent="0.2">
      <c r="A5" s="4" t="s">
        <v>7</v>
      </c>
      <c r="B5" s="4" t="s">
        <v>61</v>
      </c>
      <c r="C5" s="15">
        <f>SUM(C6:C18)</f>
        <v>44956694.369999997</v>
      </c>
    </row>
    <row r="6" spans="1:3" ht="22.7" customHeight="1" x14ac:dyDescent="0.2">
      <c r="A6" s="9" t="s">
        <v>9</v>
      </c>
      <c r="B6" s="9" t="s">
        <v>8</v>
      </c>
      <c r="C6" s="10">
        <v>34581000</v>
      </c>
    </row>
    <row r="7" spans="1:3" ht="34.5" customHeight="1" x14ac:dyDescent="0.2">
      <c r="A7" s="9" t="s">
        <v>22</v>
      </c>
      <c r="B7" s="9" t="s">
        <v>58</v>
      </c>
      <c r="C7" s="10">
        <v>6200000</v>
      </c>
    </row>
    <row r="8" spans="1:3" ht="22.7" customHeight="1" x14ac:dyDescent="0.2">
      <c r="A8" s="9" t="s">
        <v>10</v>
      </c>
      <c r="B8" s="9" t="s">
        <v>64</v>
      </c>
      <c r="C8" s="10">
        <v>825694.37</v>
      </c>
    </row>
    <row r="9" spans="1:3" ht="22.7" hidden="1" customHeight="1" x14ac:dyDescent="0.2">
      <c r="A9" s="9" t="s">
        <v>11</v>
      </c>
      <c r="B9" s="13" t="s">
        <v>5</v>
      </c>
      <c r="C9" s="10"/>
    </row>
    <row r="10" spans="1:3" ht="22.7" hidden="1" customHeight="1" x14ac:dyDescent="0.2">
      <c r="A10" s="9" t="s">
        <v>12</v>
      </c>
      <c r="B10" s="9" t="s">
        <v>13</v>
      </c>
      <c r="C10" s="10"/>
    </row>
    <row r="11" spans="1:3" ht="22.7" customHeight="1" x14ac:dyDescent="0.2">
      <c r="A11" s="9" t="s">
        <v>23</v>
      </c>
      <c r="B11" s="9" t="s">
        <v>47</v>
      </c>
      <c r="C11" s="10">
        <v>550000</v>
      </c>
    </row>
    <row r="12" spans="1:3" ht="32.25" customHeight="1" x14ac:dyDescent="0.2">
      <c r="A12" s="9" t="s">
        <v>14</v>
      </c>
      <c r="B12" s="9" t="s">
        <v>59</v>
      </c>
      <c r="C12" s="10">
        <v>850000</v>
      </c>
    </row>
    <row r="13" spans="1:3" ht="22.7" customHeight="1" x14ac:dyDescent="0.2">
      <c r="A13" s="9" t="s">
        <v>21</v>
      </c>
      <c r="B13" s="9" t="s">
        <v>15</v>
      </c>
      <c r="C13" s="10">
        <v>20000</v>
      </c>
    </row>
    <row r="14" spans="1:3" s="5" customFormat="1" ht="22.7" customHeight="1" x14ac:dyDescent="0.2">
      <c r="A14" s="11" t="s">
        <v>67</v>
      </c>
      <c r="B14" s="9" t="s">
        <v>62</v>
      </c>
      <c r="C14" s="10">
        <v>180000</v>
      </c>
    </row>
    <row r="15" spans="1:3" s="5" customFormat="1" ht="22.7" customHeight="1" x14ac:dyDescent="0.2">
      <c r="A15" s="9" t="s">
        <v>16</v>
      </c>
      <c r="B15" s="9" t="s">
        <v>17</v>
      </c>
      <c r="C15" s="10">
        <v>1300000</v>
      </c>
    </row>
    <row r="16" spans="1:3" ht="22.7" hidden="1" customHeight="1" x14ac:dyDescent="0.2">
      <c r="A16" s="9" t="s">
        <v>18</v>
      </c>
      <c r="B16" s="9" t="s">
        <v>6</v>
      </c>
      <c r="C16" s="10"/>
    </row>
    <row r="17" spans="1:3" ht="22.7" customHeight="1" x14ac:dyDescent="0.2">
      <c r="A17" s="9" t="s">
        <v>19</v>
      </c>
      <c r="B17" s="9" t="s">
        <v>20</v>
      </c>
      <c r="C17" s="10">
        <v>450000</v>
      </c>
    </row>
    <row r="18" spans="1:3" s="5" customFormat="1" ht="22.7" customHeight="1" x14ac:dyDescent="0.2">
      <c r="A18" s="9" t="s">
        <v>45</v>
      </c>
      <c r="B18" s="9" t="s">
        <v>46</v>
      </c>
      <c r="C18" s="10"/>
    </row>
    <row r="19" spans="1:3" s="5" customFormat="1" ht="22.7" customHeight="1" x14ac:dyDescent="0.2">
      <c r="A19" s="4" t="s">
        <v>1</v>
      </c>
      <c r="B19" s="4" t="s">
        <v>2</v>
      </c>
      <c r="C19" s="15">
        <f>C20+C25+C26+C27</f>
        <v>228435644.95999998</v>
      </c>
    </row>
    <row r="20" spans="1:3" s="5" customFormat="1" ht="34.5" customHeight="1" x14ac:dyDescent="0.2">
      <c r="A20" s="9" t="s">
        <v>65</v>
      </c>
      <c r="B20" s="9" t="s">
        <v>0</v>
      </c>
      <c r="C20" s="10">
        <f>C21+C22+C23+C24</f>
        <v>228461180.72999999</v>
      </c>
    </row>
    <row r="21" spans="1:3" s="5" customFormat="1" ht="22.7" customHeight="1" x14ac:dyDescent="0.2">
      <c r="A21" s="9" t="s">
        <v>77</v>
      </c>
      <c r="B21" s="9" t="s">
        <v>74</v>
      </c>
      <c r="C21" s="10">
        <v>49531840</v>
      </c>
    </row>
    <row r="22" spans="1:3" s="5" customFormat="1" ht="22.7" customHeight="1" x14ac:dyDescent="0.2">
      <c r="A22" s="9" t="s">
        <v>78</v>
      </c>
      <c r="B22" s="9" t="s">
        <v>68</v>
      </c>
      <c r="C22" s="10">
        <v>9228729.6099999994</v>
      </c>
    </row>
    <row r="23" spans="1:3" s="5" customFormat="1" ht="22.7" customHeight="1" x14ac:dyDescent="0.2">
      <c r="A23" s="9" t="s">
        <v>79</v>
      </c>
      <c r="B23" s="9" t="s">
        <v>75</v>
      </c>
      <c r="C23" s="10">
        <v>152730929.09999999</v>
      </c>
    </row>
    <row r="24" spans="1:3" s="5" customFormat="1" ht="22.7" customHeight="1" x14ac:dyDescent="0.2">
      <c r="A24" s="9" t="s">
        <v>80</v>
      </c>
      <c r="B24" s="9" t="s">
        <v>69</v>
      </c>
      <c r="C24" s="10">
        <v>16969682.02</v>
      </c>
    </row>
    <row r="25" spans="1:3" s="5" customFormat="1" ht="22.7" hidden="1" customHeight="1" x14ac:dyDescent="0.2">
      <c r="A25" s="9" t="s">
        <v>66</v>
      </c>
      <c r="B25" s="9" t="s">
        <v>76</v>
      </c>
      <c r="C25" s="10"/>
    </row>
    <row r="26" spans="1:3" s="5" customFormat="1" ht="67.7" hidden="1" customHeight="1" x14ac:dyDescent="0.2">
      <c r="A26" s="9" t="s">
        <v>48</v>
      </c>
      <c r="B26" s="9" t="s">
        <v>63</v>
      </c>
      <c r="C26" s="10"/>
    </row>
    <row r="27" spans="1:3" s="5" customFormat="1" ht="39.75" customHeight="1" x14ac:dyDescent="0.2">
      <c r="A27" s="9" t="s">
        <v>81</v>
      </c>
      <c r="B27" s="9" t="s">
        <v>56</v>
      </c>
      <c r="C27" s="10">
        <v>-25535.77</v>
      </c>
    </row>
    <row r="28" spans="1:3" s="5" customFormat="1" ht="30" customHeight="1" x14ac:dyDescent="0.2">
      <c r="A28" s="6"/>
      <c r="B28" s="14" t="s">
        <v>3</v>
      </c>
      <c r="C28" s="16">
        <f>C5+C19</f>
        <v>273392339.32999998</v>
      </c>
    </row>
    <row r="29" spans="1:3" s="5" customFormat="1" ht="20.25" customHeight="1" x14ac:dyDescent="0.2">
      <c r="A29" s="19" t="s">
        <v>4</v>
      </c>
      <c r="B29" s="19"/>
      <c r="C29" s="19"/>
    </row>
    <row r="30" spans="1:3" ht="19.5" customHeight="1" x14ac:dyDescent="0.2">
      <c r="A30" s="11" t="s">
        <v>33</v>
      </c>
      <c r="B30" s="9" t="s">
        <v>25</v>
      </c>
      <c r="C30" s="12">
        <v>27144500</v>
      </c>
    </row>
    <row r="31" spans="1:3" s="5" customFormat="1" ht="19.5" customHeight="1" x14ac:dyDescent="0.2">
      <c r="A31" s="11" t="s">
        <v>34</v>
      </c>
      <c r="B31" s="9" t="s">
        <v>26</v>
      </c>
      <c r="C31" s="12">
        <v>1264438</v>
      </c>
    </row>
    <row r="32" spans="1:3" ht="19.5" customHeight="1" x14ac:dyDescent="0.2">
      <c r="A32" s="11" t="s">
        <v>35</v>
      </c>
      <c r="B32" s="9" t="s">
        <v>27</v>
      </c>
      <c r="C32" s="12">
        <v>3932057</v>
      </c>
    </row>
    <row r="33" spans="1:3" s="5" customFormat="1" ht="19.5" customHeight="1" x14ac:dyDescent="0.2">
      <c r="A33" s="11" t="s">
        <v>36</v>
      </c>
      <c r="B33" s="9" t="s">
        <v>28</v>
      </c>
      <c r="C33" s="12">
        <v>18931023.120000001</v>
      </c>
    </row>
    <row r="34" spans="1:3" s="5" customFormat="1" ht="19.5" customHeight="1" x14ac:dyDescent="0.2">
      <c r="A34" s="11" t="s">
        <v>37</v>
      </c>
      <c r="B34" s="9" t="s">
        <v>29</v>
      </c>
      <c r="C34" s="12">
        <v>533630</v>
      </c>
    </row>
    <row r="35" spans="1:3" s="5" customFormat="1" ht="19.5" hidden="1" customHeight="1" x14ac:dyDescent="0.2">
      <c r="A35" s="11" t="s">
        <v>38</v>
      </c>
      <c r="B35" s="9" t="s">
        <v>30</v>
      </c>
      <c r="C35" s="12"/>
    </row>
    <row r="36" spans="1:3" ht="19.5" customHeight="1" x14ac:dyDescent="0.2">
      <c r="A36" s="11" t="s">
        <v>39</v>
      </c>
      <c r="B36" s="9" t="s">
        <v>31</v>
      </c>
      <c r="C36" s="12">
        <v>159073931.03999999</v>
      </c>
    </row>
    <row r="37" spans="1:3" ht="19.5" customHeight="1" x14ac:dyDescent="0.2">
      <c r="A37" s="11" t="s">
        <v>40</v>
      </c>
      <c r="B37" s="9" t="s">
        <v>57</v>
      </c>
      <c r="C37" s="12">
        <v>17555595.899999999</v>
      </c>
    </row>
    <row r="38" spans="1:3" ht="19.5" hidden="1" customHeight="1" x14ac:dyDescent="0.2">
      <c r="A38" s="11" t="s">
        <v>41</v>
      </c>
      <c r="B38" s="9" t="s">
        <v>49</v>
      </c>
      <c r="C38" s="12"/>
    </row>
    <row r="39" spans="1:3" ht="19.5" customHeight="1" x14ac:dyDescent="0.2">
      <c r="A39" s="11" t="s">
        <v>42</v>
      </c>
      <c r="B39" s="9" t="s">
        <v>32</v>
      </c>
      <c r="C39" s="12">
        <v>39195163.509999998</v>
      </c>
    </row>
    <row r="40" spans="1:3" ht="19.5" customHeight="1" x14ac:dyDescent="0.2">
      <c r="A40" s="11" t="s">
        <v>43</v>
      </c>
      <c r="B40" s="9" t="s">
        <v>60</v>
      </c>
      <c r="C40" s="12">
        <v>23847461.43</v>
      </c>
    </row>
    <row r="41" spans="1:3" ht="19.5" hidden="1" customHeight="1" x14ac:dyDescent="0.2">
      <c r="A41" s="11" t="s">
        <v>50</v>
      </c>
      <c r="B41" s="9" t="s">
        <v>51</v>
      </c>
      <c r="C41" s="12"/>
    </row>
    <row r="42" spans="1:3" ht="19.5" hidden="1" customHeight="1" x14ac:dyDescent="0.2">
      <c r="A42" s="11" t="s">
        <v>52</v>
      </c>
      <c r="B42" s="9" t="s">
        <v>53</v>
      </c>
      <c r="C42" s="12"/>
    </row>
    <row r="43" spans="1:3" ht="31.7" customHeight="1" x14ac:dyDescent="0.2">
      <c r="A43" s="11" t="s">
        <v>54</v>
      </c>
      <c r="B43" s="9" t="s">
        <v>55</v>
      </c>
      <c r="C43" s="12">
        <v>3536000</v>
      </c>
    </row>
    <row r="44" spans="1:3" ht="30" customHeight="1" x14ac:dyDescent="0.2">
      <c r="A44" s="20" t="s">
        <v>24</v>
      </c>
      <c r="B44" s="20"/>
      <c r="C44" s="16">
        <f>SUM(C30:C43)</f>
        <v>295013800</v>
      </c>
    </row>
    <row r="45" spans="1:3" ht="30" customHeight="1" x14ac:dyDescent="0.2">
      <c r="A45" s="20" t="s">
        <v>70</v>
      </c>
      <c r="B45" s="20"/>
      <c r="C45" s="16">
        <f>C28-C44</f>
        <v>-21621460.670000017</v>
      </c>
    </row>
    <row r="46" spans="1:3" x14ac:dyDescent="0.2">
      <c r="C46" s="7"/>
    </row>
  </sheetData>
  <autoFilter ref="A3:C3"/>
  <mergeCells count="4">
    <mergeCell ref="A1:C1"/>
    <mergeCell ref="A29:C29"/>
    <mergeCell ref="A44:B44"/>
    <mergeCell ref="A45:B45"/>
  </mergeCells>
  <pageMargins left="0.52" right="0.18" top="0.53" bottom="0.35433070866141736" header="0.31496062992125984" footer="0.15748031496062992"/>
  <pageSetup paperSize="9" scale="7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data</vt:lpstr>
      <vt:lpstr>data!Область_печати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2018-10-16T06:24:20Z</dcterms:created>
  <dcterms:modified xsi:type="dcterms:W3CDTF">2023-11-21T07:08:16Z</dcterms:modified>
</cp:coreProperties>
</file>