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18840" windowHeight="10920"/>
  </bookViews>
  <sheets>
    <sheet name="03231643156110002700" sheetId="2" r:id="rId1"/>
  </sheets>
  <definedNames>
    <definedName name="_xlnm.Print_Titles" localSheetId="0">'03231643156110002700'!$4:$5</definedName>
  </definedNames>
  <calcPr calcId="145621"/>
</workbook>
</file>

<file path=xl/calcChain.xml><?xml version="1.0" encoding="utf-8"?>
<calcChain xmlns="http://schemas.openxmlformats.org/spreadsheetml/2006/main">
  <c r="AD19" i="2" l="1"/>
  <c r="H6" i="2"/>
  <c r="H45" i="2" l="1"/>
  <c r="Q6" i="2"/>
  <c r="AD18" i="2" l="1"/>
  <c r="Q45" i="2"/>
  <c r="AC25" i="2"/>
  <c r="AC23" i="2"/>
  <c r="AC17" i="2"/>
  <c r="AD23" i="2"/>
  <c r="AD25" i="2"/>
  <c r="AD17" i="2"/>
  <c r="Y6" i="2"/>
  <c r="Y45" i="2" s="1"/>
  <c r="AD45" i="2" l="1"/>
  <c r="AD44" i="2"/>
  <c r="AD43" i="2"/>
  <c r="AD42" i="2"/>
  <c r="AD40" i="2"/>
  <c r="AD38" i="2"/>
  <c r="AD37" i="2"/>
  <c r="AD36" i="2"/>
  <c r="AD35" i="2"/>
  <c r="AD34" i="2"/>
  <c r="AD32" i="2"/>
  <c r="AD31" i="2"/>
  <c r="AD30" i="2"/>
  <c r="AD29" i="2"/>
  <c r="AD24" i="2"/>
  <c r="AD22" i="2"/>
  <c r="AD21" i="2"/>
  <c r="AD20" i="2"/>
  <c r="AD16" i="2"/>
  <c r="AD15" i="2"/>
  <c r="AD14" i="2"/>
  <c r="AD13" i="2"/>
  <c r="AD12" i="2"/>
  <c r="AD9" i="2"/>
  <c r="AD7" i="2"/>
  <c r="AD6" i="2"/>
  <c r="AC45" i="2" l="1"/>
  <c r="AC44" i="2"/>
  <c r="AC43" i="2"/>
  <c r="AC42" i="2"/>
  <c r="AC41" i="2"/>
  <c r="AC40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4" i="2"/>
  <c r="AC22" i="2"/>
  <c r="AC21" i="2"/>
  <c r="AC20" i="2"/>
  <c r="AC19" i="2"/>
  <c r="AC18" i="2"/>
  <c r="AC16" i="2"/>
  <c r="AC15" i="2"/>
  <c r="AC14" i="2"/>
  <c r="AC13" i="2"/>
  <c r="AC12" i="2"/>
  <c r="AC11" i="2"/>
  <c r="AC10" i="2"/>
  <c r="AC9" i="2"/>
  <c r="AC8" i="2"/>
  <c r="AC7" i="2"/>
  <c r="AC6" i="2"/>
</calcChain>
</file>

<file path=xl/sharedStrings.xml><?xml version="1.0" encoding="utf-8"?>
<sst xmlns="http://schemas.openxmlformats.org/spreadsheetml/2006/main" count="114" uniqueCount="88">
  <si>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</si>
  <si>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</si>
  <si>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</si>
  <si>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</si>
  <si>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</si>
  <si>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</si>
  <si>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</si>
  <si>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</si>
  <si>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</si>
  <si>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</si>
  <si>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</si>
  <si>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</si>
  <si>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</si>
  <si>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</si>
  <si>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</si>
  <si>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</si>
  <si>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</si>
  <si>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</si>
  <si>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</si>
  <si>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</si>
  <si>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</si>
  <si>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</si>
  <si>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</si>
  <si>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</si>
  <si>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</si>
  <si>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</si>
  <si>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</si>
  <si>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</si>
  <si>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</si>
  <si>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</si>
  <si>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</si>
  <si>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</si>
  <si>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</si>
  <si>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</si>
  <si>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</si>
  <si>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</si>
  <si>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</si>
  <si>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</si>
  <si>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</si>
  <si>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</si>
  <si>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</si>
  <si>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</si>
  <si>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</si>
  <si>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</si>
  <si>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</si>
  <si>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</si>
  <si>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</si>
  <si>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</si>
  <si>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</si>
  <si>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</si>
  <si>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</si>
  <si>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</si>
  <si>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</si>
  <si>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</si>
  <si>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</si>
  <si>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</si>
  <si>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</si>
  <si>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</si>
  <si>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</si>
  <si>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</si>
  <si>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</si>
  <si>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</si>
  <si>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</si>
  <si>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</si>
  <si>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</si>
  <si>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</si>
  <si>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</si>
  <si>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</si>
  <si>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</si>
  <si>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</si>
  <si>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</si>
  <si>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>ВСЕГО РАСХОДОВ:</t>
  </si>
  <si>
    <t>РзПр</t>
  </si>
  <si>
    <t xml:space="preserve">Наименование </t>
  </si>
  <si>
    <t>(в рублях)</t>
  </si>
  <si>
    <t>Уточненные бюджетные назначения на 2024 год</t>
  </si>
  <si>
    <t>Процент исполнения к уточненнымбюджетным назначениям,</t>
  </si>
  <si>
    <t>Темп изменений 2024 года к соответствующему периоду 2023 года,%</t>
  </si>
  <si>
    <t>Социальное обеспечение населения</t>
  </si>
  <si>
    <t>0310</t>
  </si>
  <si>
    <t>Защита населения и территории от чрезвычайных ситуаций природного и техногенного характера, пожарная опасность</t>
  </si>
  <si>
    <t>0503</t>
  </si>
  <si>
    <t>Благоустройство</t>
  </si>
  <si>
    <t>0501</t>
  </si>
  <si>
    <t>Жилищное хозяйство</t>
  </si>
  <si>
    <t>Сведения об исполнении консолидированного бюджета Гордеевского муниципального района Брянской области за 9 месяцев 2024 года по расходам в разрезе разделов и подразделов классификации расходов в сравнении с соответствующим периодом   2023 года</t>
  </si>
  <si>
    <t>Кассовое исполнение за 9 месяцев 2024 года</t>
  </si>
  <si>
    <t>Кассовое исполнение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</si>
</sst>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raditional Arabic"/>
      <family val="1"/>
    </font>
    <font>
      <sz val="12"/>
      <color rgb="FF000000"/>
      <name val="Traditional Arabic"/>
      <family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1" xfId="14" applyNumberFormat="1" applyProtection="1">
      <alignment horizontal="left" wrapText="1"/>
    </xf>
    <xf numFmtId="0" fontId="7" fillId="0" borderId="1" xfId="4" applyNumberFormat="1" applyFont="1" applyProtection="1">
      <alignment horizontal="center"/>
    </xf>
    <xf numFmtId="4" fontId="7" fillId="2" borderId="2" xfId="9" applyNumberFormat="1" applyFont="1" applyProtection="1">
      <alignment horizontal="right" vertical="top" shrinkToFit="1"/>
    </xf>
    <xf numFmtId="4" fontId="7" fillId="3" borderId="2" xfId="12" applyNumberFormat="1" applyFont="1" applyProtection="1">
      <alignment horizontal="right" vertical="top" shrinkToFit="1"/>
    </xf>
    <xf numFmtId="0" fontId="8" fillId="0" borderId="1" xfId="2" applyNumberFormat="1" applyFont="1" applyProtection="1"/>
    <xf numFmtId="0" fontId="9" fillId="0" borderId="2" xfId="6" applyNumberFormat="1" applyFont="1" applyProtection="1">
      <alignment horizontal="center" vertical="center" wrapText="1"/>
    </xf>
    <xf numFmtId="0" fontId="10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10" fillId="2" borderId="2" xfId="9" applyNumberFormat="1" applyFont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4" fontId="9" fillId="2" borderId="2" xfId="9" applyNumberFormat="1" applyFont="1" applyProtection="1">
      <alignment horizontal="right" vertical="top" shrinkToFit="1"/>
    </xf>
    <xf numFmtId="4" fontId="9" fillId="5" borderId="2" xfId="9" applyNumberFormat="1" applyFont="1" applyFill="1" applyProtection="1">
      <alignment horizontal="right" vertical="top" shrinkToFit="1"/>
    </xf>
    <xf numFmtId="4" fontId="10" fillId="3" borderId="2" xfId="12" applyNumberFormat="1" applyFont="1" applyProtection="1">
      <alignment horizontal="right" vertical="top" shrinkToFit="1"/>
    </xf>
    <xf numFmtId="4" fontId="10" fillId="5" borderId="2" xfId="12" applyNumberFormat="1" applyFont="1" applyFill="1" applyProtection="1">
      <alignment horizontal="right" vertical="top" shrinkToFit="1"/>
    </xf>
    <xf numFmtId="164" fontId="10" fillId="5" borderId="2" xfId="9" applyNumberFormat="1" applyFont="1" applyFill="1" applyProtection="1">
      <alignment horizontal="right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49" fontId="9" fillId="0" borderId="2" xfId="8" applyNumberFormat="1" applyFont="1" applyProtection="1">
      <alignment horizontal="center" vertical="top" shrinkToFi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9" fillId="0" borderId="4" xfId="6" applyNumberFormat="1" applyFont="1" applyBorder="1" applyAlignment="1" applyProtection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showGridLines="0" tabSelected="1" zoomScaleNormal="100" zoomScaleSheetLayoutView="100" workbookViewId="0">
      <pane ySplit="5" topLeftCell="A30" activePane="bottomLeft" state="frozen"/>
      <selection pane="bottomLeft" activeCell="Q49" sqref="Q4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7" width="9.140625" style="1" hidden="1"/>
    <col min="8" max="8" width="18.5703125" style="1" customWidth="1"/>
    <col min="9" max="16" width="9.140625" style="1" hidden="1"/>
    <col min="17" max="17" width="15.5703125" style="1" customWidth="1"/>
    <col min="18" max="24" width="9.140625" style="1" hidden="1"/>
    <col min="25" max="25" width="14.85546875" style="1" customWidth="1"/>
    <col min="26" max="28" width="9.140625" style="1" hidden="1"/>
    <col min="29" max="29" width="13" style="1" customWidth="1"/>
    <col min="30" max="30" width="13.28515625" style="1" customWidth="1"/>
    <col min="31" max="31" width="9.140625" style="1" hidden="1"/>
    <col min="32" max="32" width="9.140625" style="1" customWidth="1"/>
    <col min="33" max="16384" width="9.140625" style="1"/>
  </cols>
  <sheetData>
    <row r="1" spans="1:32" ht="15.2" customHeight="1" x14ac:dyDescent="0.25">
      <c r="A1" s="33"/>
      <c r="B1" s="34"/>
      <c r="C1" s="34"/>
      <c r="D1" s="34"/>
      <c r="E1" s="34"/>
      <c r="F1" s="34"/>
      <c r="G1" s="34"/>
      <c r="H1" s="34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50.25" customHeight="1" x14ac:dyDescent="0.45">
      <c r="A2" s="35" t="s">
        <v>85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6"/>
      <c r="AF2" s="3"/>
    </row>
    <row r="3" spans="1:32" ht="21.75" customHeight="1" x14ac:dyDescent="0.55000000000000004">
      <c r="A3" s="37" t="s">
        <v>74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"/>
    </row>
    <row r="4" spans="1:32" ht="38.25" customHeight="1" x14ac:dyDescent="0.25">
      <c r="A4" s="23" t="s">
        <v>73</v>
      </c>
      <c r="B4" s="23" t="s">
        <v>72</v>
      </c>
      <c r="C4" s="23" t="s">
        <v>0</v>
      </c>
      <c r="D4" s="23" t="s">
        <v>0</v>
      </c>
      <c r="E4" s="23" t="s">
        <v>0</v>
      </c>
      <c r="F4" s="23" t="s">
        <v>0</v>
      </c>
      <c r="G4" s="23" t="s">
        <v>0</v>
      </c>
      <c r="H4" s="23" t="s">
        <v>87</v>
      </c>
      <c r="I4" s="23" t="s">
        <v>0</v>
      </c>
      <c r="J4" s="23" t="s">
        <v>0</v>
      </c>
      <c r="K4" s="23" t="s">
        <v>0</v>
      </c>
      <c r="L4" s="23" t="s">
        <v>0</v>
      </c>
      <c r="M4" s="23" t="s">
        <v>0</v>
      </c>
      <c r="N4" s="23" t="s">
        <v>0</v>
      </c>
      <c r="O4" s="23" t="s">
        <v>0</v>
      </c>
      <c r="P4" s="23" t="s">
        <v>0</v>
      </c>
      <c r="Q4" s="23" t="s">
        <v>75</v>
      </c>
      <c r="R4" s="23" t="s">
        <v>0</v>
      </c>
      <c r="S4" s="10" t="s">
        <v>0</v>
      </c>
      <c r="T4" s="23" t="s">
        <v>0</v>
      </c>
      <c r="U4" s="23" t="s">
        <v>0</v>
      </c>
      <c r="V4" s="23" t="s">
        <v>0</v>
      </c>
      <c r="W4" s="23" t="s">
        <v>0</v>
      </c>
      <c r="X4" s="10" t="s">
        <v>0</v>
      </c>
      <c r="Y4" s="23" t="s">
        <v>86</v>
      </c>
      <c r="Z4" s="23" t="s">
        <v>0</v>
      </c>
      <c r="AA4" s="23" t="s">
        <v>0</v>
      </c>
      <c r="AB4" s="10" t="s">
        <v>0</v>
      </c>
      <c r="AC4" s="31" t="s">
        <v>76</v>
      </c>
      <c r="AD4" s="31" t="s">
        <v>77</v>
      </c>
      <c r="AE4" s="25" t="s">
        <v>0</v>
      </c>
      <c r="AF4" s="3"/>
    </row>
    <row r="5" spans="1:32" ht="120.7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10"/>
      <c r="T5" s="24"/>
      <c r="U5" s="24"/>
      <c r="V5" s="24"/>
      <c r="W5" s="24"/>
      <c r="X5" s="10"/>
      <c r="Y5" s="24"/>
      <c r="Z5" s="24"/>
      <c r="AA5" s="24"/>
      <c r="AB5" s="10"/>
      <c r="AC5" s="32"/>
      <c r="AD5" s="32"/>
      <c r="AE5" s="26"/>
      <c r="AF5" s="3"/>
    </row>
    <row r="6" spans="1:32" ht="37.5" customHeight="1" x14ac:dyDescent="0.25">
      <c r="A6" s="11" t="s">
        <v>1</v>
      </c>
      <c r="B6" s="12" t="s">
        <v>2</v>
      </c>
      <c r="C6" s="12"/>
      <c r="D6" s="12"/>
      <c r="E6" s="12"/>
      <c r="F6" s="12"/>
      <c r="G6" s="13">
        <v>0</v>
      </c>
      <c r="H6" s="14">
        <f>H7+H8+H9+H10+H11+H12</f>
        <v>26638173.080000002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f>Q7+Q8+Q9+Q10+Q11+Q12</f>
        <v>45495863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6585335.1100000003</v>
      </c>
      <c r="Y6" s="14">
        <f>Y7+Y8+Y9+Y10+Y11+Y12</f>
        <v>31663873.130000003</v>
      </c>
      <c r="Z6" s="14">
        <v>0</v>
      </c>
      <c r="AA6" s="14">
        <v>0</v>
      </c>
      <c r="AB6" s="14">
        <v>6551251.9199999999</v>
      </c>
      <c r="AC6" s="20">
        <f>Y6/Q6*100</f>
        <v>69.597257952882458</v>
      </c>
      <c r="AD6" s="20">
        <f>Y6/H6*100</f>
        <v>118.86653425858738</v>
      </c>
      <c r="AE6" s="7">
        <v>0</v>
      </c>
      <c r="AF6" s="3"/>
    </row>
    <row r="7" spans="1:32" ht="94.5" outlineLevel="1" x14ac:dyDescent="0.25">
      <c r="A7" s="15" t="s">
        <v>3</v>
      </c>
      <c r="B7" s="12" t="s">
        <v>4</v>
      </c>
      <c r="C7" s="12"/>
      <c r="D7" s="12"/>
      <c r="E7" s="12"/>
      <c r="F7" s="12"/>
      <c r="G7" s="16">
        <v>0</v>
      </c>
      <c r="H7" s="17">
        <v>20196730.68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33538322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4472483.03</v>
      </c>
      <c r="Y7" s="17">
        <v>23036400.510000002</v>
      </c>
      <c r="Z7" s="17">
        <v>0</v>
      </c>
      <c r="AA7" s="17">
        <v>0</v>
      </c>
      <c r="AB7" s="17">
        <v>4440425.0999999996</v>
      </c>
      <c r="AC7" s="21">
        <f>Y7/Q7*100</f>
        <v>68.686801057011735</v>
      </c>
      <c r="AD7" s="21">
        <f t="shared" ref="AD7:AD45" si="0">Y7/H7*100</f>
        <v>114.06004701945159</v>
      </c>
      <c r="AE7" s="7">
        <v>0</v>
      </c>
      <c r="AF7" s="3"/>
    </row>
    <row r="8" spans="1:32" ht="18.75" outlineLevel="1" x14ac:dyDescent="0.25">
      <c r="A8" s="15" t="s">
        <v>5</v>
      </c>
      <c r="B8" s="12" t="s">
        <v>6</v>
      </c>
      <c r="C8" s="12"/>
      <c r="D8" s="12"/>
      <c r="E8" s="12"/>
      <c r="F8" s="12"/>
      <c r="G8" s="16">
        <v>0</v>
      </c>
      <c r="H8" s="17">
        <v>747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4123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21">
        <f t="shared" ref="AC8:AC12" si="1">Y8/Q8*100</f>
        <v>0</v>
      </c>
      <c r="AD8" s="21"/>
      <c r="AE8" s="7">
        <v>0</v>
      </c>
      <c r="AF8" s="3"/>
    </row>
    <row r="9" spans="1:32" ht="78.75" outlineLevel="1" x14ac:dyDescent="0.25">
      <c r="A9" s="15" t="s">
        <v>7</v>
      </c>
      <c r="B9" s="12" t="s">
        <v>8</v>
      </c>
      <c r="C9" s="12"/>
      <c r="D9" s="12"/>
      <c r="E9" s="12"/>
      <c r="F9" s="12"/>
      <c r="G9" s="16">
        <v>0</v>
      </c>
      <c r="H9" s="17">
        <v>2888150.44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4930887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967276.79</v>
      </c>
      <c r="Y9" s="17">
        <v>3677746.97</v>
      </c>
      <c r="Z9" s="17">
        <v>0</v>
      </c>
      <c r="AA9" s="17">
        <v>0</v>
      </c>
      <c r="AB9" s="17">
        <v>967252.11</v>
      </c>
      <c r="AC9" s="21">
        <f t="shared" si="1"/>
        <v>74.585910607969737</v>
      </c>
      <c r="AD9" s="21">
        <f t="shared" si="0"/>
        <v>127.33917593295452</v>
      </c>
      <c r="AE9" s="7">
        <v>0</v>
      </c>
      <c r="AF9" s="3"/>
    </row>
    <row r="10" spans="1:32" ht="31.5" outlineLevel="1" x14ac:dyDescent="0.25">
      <c r="A10" s="15" t="s">
        <v>9</v>
      </c>
      <c r="B10" s="12" t="s">
        <v>10</v>
      </c>
      <c r="C10" s="12"/>
      <c r="D10" s="12"/>
      <c r="E10" s="12"/>
      <c r="F10" s="12"/>
      <c r="G10" s="16">
        <v>0</v>
      </c>
      <c r="H10" s="17"/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250000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97614.6</v>
      </c>
      <c r="Z10" s="17">
        <v>0</v>
      </c>
      <c r="AA10" s="17">
        <v>0</v>
      </c>
      <c r="AB10" s="17">
        <v>0</v>
      </c>
      <c r="AC10" s="21">
        <f t="shared" si="1"/>
        <v>39.045840000000005</v>
      </c>
      <c r="AD10" s="21"/>
      <c r="AE10" s="7">
        <v>0</v>
      </c>
      <c r="AF10" s="3"/>
    </row>
    <row r="11" spans="1:32" ht="18.75" outlineLevel="1" x14ac:dyDescent="0.25">
      <c r="A11" s="15" t="s">
        <v>11</v>
      </c>
      <c r="B11" s="12" t="s">
        <v>12</v>
      </c>
      <c r="C11" s="12"/>
      <c r="D11" s="12"/>
      <c r="E11" s="12"/>
      <c r="F11" s="12"/>
      <c r="G11" s="16">
        <v>0</v>
      </c>
      <c r="H11" s="17"/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270000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21">
        <f t="shared" si="1"/>
        <v>0</v>
      </c>
      <c r="AD11" s="21"/>
      <c r="AE11" s="7">
        <v>0</v>
      </c>
      <c r="AF11" s="3"/>
    </row>
    <row r="12" spans="1:32" ht="31.5" outlineLevel="1" x14ac:dyDescent="0.25">
      <c r="A12" s="15" t="s">
        <v>13</v>
      </c>
      <c r="B12" s="12" t="s">
        <v>14</v>
      </c>
      <c r="C12" s="12"/>
      <c r="D12" s="12"/>
      <c r="E12" s="12"/>
      <c r="F12" s="12"/>
      <c r="G12" s="16">
        <v>0</v>
      </c>
      <c r="H12" s="17">
        <v>3552544.96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6502531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1145575.29</v>
      </c>
      <c r="Y12" s="17">
        <v>4852111.05</v>
      </c>
      <c r="Z12" s="17">
        <v>0</v>
      </c>
      <c r="AA12" s="17">
        <v>0</v>
      </c>
      <c r="AB12" s="17">
        <v>1143574.71</v>
      </c>
      <c r="AC12" s="21">
        <f t="shared" si="1"/>
        <v>74.618806892270101</v>
      </c>
      <c r="AD12" s="21">
        <f t="shared" si="0"/>
        <v>136.58127074062421</v>
      </c>
      <c r="AE12" s="7">
        <v>0</v>
      </c>
      <c r="AF12" s="3"/>
    </row>
    <row r="13" spans="1:32" ht="18.75" x14ac:dyDescent="0.25">
      <c r="A13" s="11" t="s">
        <v>15</v>
      </c>
      <c r="B13" s="12" t="s">
        <v>16</v>
      </c>
      <c r="C13" s="12"/>
      <c r="D13" s="12"/>
      <c r="E13" s="12"/>
      <c r="F13" s="12"/>
      <c r="G13" s="13">
        <v>0</v>
      </c>
      <c r="H13" s="14">
        <v>656234.01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1172941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66412.77</v>
      </c>
      <c r="Y13" s="14">
        <v>734752.38</v>
      </c>
      <c r="Z13" s="14">
        <v>0</v>
      </c>
      <c r="AA13" s="14">
        <v>0</v>
      </c>
      <c r="AB13" s="14">
        <v>66412.77</v>
      </c>
      <c r="AC13" s="20">
        <f t="shared" ref="AC13:AC18" si="2">Y13/Q13*100</f>
        <v>62.641887358358183</v>
      </c>
      <c r="AD13" s="20">
        <f t="shared" si="0"/>
        <v>111.96499553566267</v>
      </c>
      <c r="AE13" s="7">
        <v>0</v>
      </c>
      <c r="AF13" s="3"/>
    </row>
    <row r="14" spans="1:32" ht="31.5" outlineLevel="1" x14ac:dyDescent="0.25">
      <c r="A14" s="15" t="s">
        <v>17</v>
      </c>
      <c r="B14" s="12" t="s">
        <v>18</v>
      </c>
      <c r="C14" s="12"/>
      <c r="D14" s="12"/>
      <c r="E14" s="12"/>
      <c r="F14" s="12"/>
      <c r="G14" s="16">
        <v>0</v>
      </c>
      <c r="H14" s="17">
        <v>656234.01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1172941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66412.77</v>
      </c>
      <c r="Y14" s="17">
        <v>734752.38</v>
      </c>
      <c r="Z14" s="17">
        <v>0</v>
      </c>
      <c r="AA14" s="17">
        <v>0</v>
      </c>
      <c r="AB14" s="17">
        <v>66412.77</v>
      </c>
      <c r="AC14" s="21">
        <f t="shared" si="2"/>
        <v>62.641887358358183</v>
      </c>
      <c r="AD14" s="21">
        <f t="shared" si="0"/>
        <v>111.96499553566267</v>
      </c>
      <c r="AE14" s="7">
        <v>0</v>
      </c>
      <c r="AF14" s="3"/>
    </row>
    <row r="15" spans="1:32" ht="63" x14ac:dyDescent="0.25">
      <c r="A15" s="11" t="s">
        <v>19</v>
      </c>
      <c r="B15" s="12" t="s">
        <v>20</v>
      </c>
      <c r="C15" s="12"/>
      <c r="D15" s="12"/>
      <c r="E15" s="12"/>
      <c r="F15" s="12"/>
      <c r="G15" s="13">
        <v>0</v>
      </c>
      <c r="H15" s="14">
        <v>2465376.9900000002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3979433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794266.8</v>
      </c>
      <c r="Y15" s="14">
        <v>2641094.42</v>
      </c>
      <c r="Z15" s="14">
        <v>0</v>
      </c>
      <c r="AA15" s="14">
        <v>0</v>
      </c>
      <c r="AB15" s="14">
        <v>685623.95</v>
      </c>
      <c r="AC15" s="20">
        <f t="shared" si="2"/>
        <v>66.368611307188743</v>
      </c>
      <c r="AD15" s="20">
        <f t="shared" si="0"/>
        <v>107.12740610108476</v>
      </c>
      <c r="AE15" s="7">
        <v>0</v>
      </c>
      <c r="AF15" s="3"/>
    </row>
    <row r="16" spans="1:32" ht="18.75" outlineLevel="1" x14ac:dyDescent="0.25">
      <c r="A16" s="15" t="s">
        <v>21</v>
      </c>
      <c r="B16" s="12" t="s">
        <v>22</v>
      </c>
      <c r="C16" s="12"/>
      <c r="D16" s="12"/>
      <c r="E16" s="12"/>
      <c r="F16" s="12"/>
      <c r="G16" s="16">
        <v>0</v>
      </c>
      <c r="H16" s="17">
        <v>2463126.9900000002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3952433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794266.8</v>
      </c>
      <c r="Y16" s="17">
        <v>2635845</v>
      </c>
      <c r="Z16" s="17">
        <v>0</v>
      </c>
      <c r="AA16" s="17">
        <v>0</v>
      </c>
      <c r="AB16" s="17">
        <v>685623.95</v>
      </c>
      <c r="AC16" s="21">
        <f t="shared" si="2"/>
        <v>66.689176008802676</v>
      </c>
      <c r="AD16" s="21">
        <f t="shared" si="0"/>
        <v>107.0121439414701</v>
      </c>
      <c r="AE16" s="7">
        <v>0</v>
      </c>
      <c r="AF16" s="3"/>
    </row>
    <row r="17" spans="1:32" ht="63" outlineLevel="1" x14ac:dyDescent="0.25">
      <c r="A17" s="15" t="s">
        <v>80</v>
      </c>
      <c r="B17" s="22" t="s">
        <v>79</v>
      </c>
      <c r="C17" s="12"/>
      <c r="D17" s="12"/>
      <c r="E17" s="12"/>
      <c r="F17" s="12"/>
      <c r="G17" s="16"/>
      <c r="H17" s="17">
        <v>2250</v>
      </c>
      <c r="I17" s="17"/>
      <c r="J17" s="17"/>
      <c r="K17" s="17"/>
      <c r="L17" s="17"/>
      <c r="M17" s="17"/>
      <c r="N17" s="17"/>
      <c r="O17" s="17"/>
      <c r="P17" s="17"/>
      <c r="Q17" s="17">
        <v>27000</v>
      </c>
      <c r="R17" s="17"/>
      <c r="S17" s="17"/>
      <c r="T17" s="17"/>
      <c r="U17" s="17"/>
      <c r="V17" s="17"/>
      <c r="W17" s="17"/>
      <c r="X17" s="17"/>
      <c r="Y17" s="17">
        <v>5249.42</v>
      </c>
      <c r="Z17" s="17"/>
      <c r="AA17" s="17"/>
      <c r="AB17" s="17"/>
      <c r="AC17" s="21">
        <f t="shared" si="2"/>
        <v>19.442296296296295</v>
      </c>
      <c r="AD17" s="21">
        <f t="shared" si="0"/>
        <v>233.30755555555558</v>
      </c>
      <c r="AE17" s="7"/>
      <c r="AF17" s="3"/>
    </row>
    <row r="18" spans="1:32" ht="27.75" customHeight="1" x14ac:dyDescent="0.25">
      <c r="A18" s="11" t="s">
        <v>23</v>
      </c>
      <c r="B18" s="12" t="s">
        <v>24</v>
      </c>
      <c r="C18" s="12"/>
      <c r="D18" s="12"/>
      <c r="E18" s="12"/>
      <c r="F18" s="12"/>
      <c r="G18" s="13">
        <v>0</v>
      </c>
      <c r="H18" s="14">
        <v>13787928.699999999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22490082.379999999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2074737.42</v>
      </c>
      <c r="Y18" s="14">
        <v>14888928.470000001</v>
      </c>
      <c r="Z18" s="14">
        <v>0</v>
      </c>
      <c r="AA18" s="14">
        <v>0</v>
      </c>
      <c r="AB18" s="14">
        <v>2074737.12</v>
      </c>
      <c r="AC18" s="20">
        <f t="shared" si="2"/>
        <v>66.202196232239856</v>
      </c>
      <c r="AD18" s="20">
        <f t="shared" si="0"/>
        <v>107.98524415055904</v>
      </c>
      <c r="AE18" s="7">
        <v>0</v>
      </c>
      <c r="AF18" s="3"/>
    </row>
    <row r="19" spans="1:32" ht="18.75" outlineLevel="1" x14ac:dyDescent="0.25">
      <c r="A19" s="15" t="s">
        <v>25</v>
      </c>
      <c r="B19" s="12" t="s">
        <v>26</v>
      </c>
      <c r="C19" s="12"/>
      <c r="D19" s="12"/>
      <c r="E19" s="12"/>
      <c r="F19" s="12"/>
      <c r="G19" s="16">
        <v>0</v>
      </c>
      <c r="H19" s="17">
        <v>335439.25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255486.2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117090.04</v>
      </c>
      <c r="Z19" s="17">
        <v>0</v>
      </c>
      <c r="AA19" s="17">
        <v>0</v>
      </c>
      <c r="AB19" s="17">
        <v>0</v>
      </c>
      <c r="AC19" s="21">
        <f t="shared" ref="AC19:AC21" si="3">Y19/Q19*100</f>
        <v>45.830279678511005</v>
      </c>
      <c r="AD19" s="21">
        <f t="shared" si="0"/>
        <v>34.906481576023083</v>
      </c>
      <c r="AE19" s="7">
        <v>0</v>
      </c>
      <c r="AF19" s="3"/>
    </row>
    <row r="20" spans="1:32" ht="18.75" outlineLevel="1" x14ac:dyDescent="0.25">
      <c r="A20" s="15" t="s">
        <v>27</v>
      </c>
      <c r="B20" s="12" t="s">
        <v>28</v>
      </c>
      <c r="C20" s="12"/>
      <c r="D20" s="12"/>
      <c r="E20" s="12"/>
      <c r="F20" s="12"/>
      <c r="G20" s="16">
        <v>0</v>
      </c>
      <c r="H20" s="17">
        <v>3634085.83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6284000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1373525.92</v>
      </c>
      <c r="Y20" s="17">
        <v>4237827.6399999997</v>
      </c>
      <c r="Z20" s="17">
        <v>0</v>
      </c>
      <c r="AA20" s="17">
        <v>0</v>
      </c>
      <c r="AB20" s="17">
        <v>1373525.92</v>
      </c>
      <c r="AC20" s="21">
        <f t="shared" si="3"/>
        <v>67.438377466581784</v>
      </c>
      <c r="AD20" s="21">
        <f t="shared" si="0"/>
        <v>116.6133062960706</v>
      </c>
      <c r="AE20" s="7">
        <v>0</v>
      </c>
      <c r="AF20" s="3"/>
    </row>
    <row r="21" spans="1:32" ht="31.5" outlineLevel="1" x14ac:dyDescent="0.25">
      <c r="A21" s="15" t="s">
        <v>29</v>
      </c>
      <c r="B21" s="12" t="s">
        <v>30</v>
      </c>
      <c r="C21" s="12"/>
      <c r="D21" s="12"/>
      <c r="E21" s="12"/>
      <c r="F21" s="12"/>
      <c r="G21" s="16">
        <v>0</v>
      </c>
      <c r="H21" s="17">
        <v>9818403.6199999992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15950596.18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701211.5</v>
      </c>
      <c r="Y21" s="17">
        <v>10534010.789999999</v>
      </c>
      <c r="Z21" s="17">
        <v>0</v>
      </c>
      <c r="AA21" s="17">
        <v>0</v>
      </c>
      <c r="AB21" s="17">
        <v>701211.2</v>
      </c>
      <c r="AC21" s="21">
        <f t="shared" si="3"/>
        <v>66.041486293837067</v>
      </c>
      <c r="AD21" s="21">
        <f t="shared" si="0"/>
        <v>107.28842689398421</v>
      </c>
      <c r="AE21" s="7">
        <v>0</v>
      </c>
      <c r="AF21" s="3"/>
    </row>
    <row r="22" spans="1:32" ht="31.5" x14ac:dyDescent="0.25">
      <c r="A22" s="11" t="s">
        <v>31</v>
      </c>
      <c r="B22" s="12" t="s">
        <v>32</v>
      </c>
      <c r="C22" s="12"/>
      <c r="D22" s="12"/>
      <c r="E22" s="12"/>
      <c r="F22" s="12"/>
      <c r="G22" s="13">
        <v>0</v>
      </c>
      <c r="H22" s="14">
        <v>6568859.5599999996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23263846.309999999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21030</v>
      </c>
      <c r="Y22" s="14">
        <v>13864704.050000001</v>
      </c>
      <c r="Z22" s="14">
        <v>0</v>
      </c>
      <c r="AA22" s="14">
        <v>0</v>
      </c>
      <c r="AB22" s="14">
        <v>21030</v>
      </c>
      <c r="AC22" s="20">
        <f>Y22/Q22*100</f>
        <v>59.597642905851892</v>
      </c>
      <c r="AD22" s="20">
        <f t="shared" si="0"/>
        <v>211.06714070166547</v>
      </c>
      <c r="AE22" s="7">
        <v>0</v>
      </c>
      <c r="AF22" s="3"/>
    </row>
    <row r="23" spans="1:32" ht="18.75" x14ac:dyDescent="0.25">
      <c r="A23" s="15" t="s">
        <v>84</v>
      </c>
      <c r="B23" s="22" t="s">
        <v>83</v>
      </c>
      <c r="C23" s="12"/>
      <c r="D23" s="12"/>
      <c r="E23" s="12"/>
      <c r="F23" s="12"/>
      <c r="G23" s="13"/>
      <c r="H23" s="17">
        <v>519039.62</v>
      </c>
      <c r="I23" s="14"/>
      <c r="J23" s="14"/>
      <c r="K23" s="14"/>
      <c r="L23" s="14"/>
      <c r="M23" s="14"/>
      <c r="N23" s="14"/>
      <c r="O23" s="14"/>
      <c r="P23" s="14"/>
      <c r="Q23" s="17">
        <v>2618600.54</v>
      </c>
      <c r="R23" s="14"/>
      <c r="S23" s="14"/>
      <c r="T23" s="14"/>
      <c r="U23" s="14"/>
      <c r="V23" s="14"/>
      <c r="W23" s="14"/>
      <c r="X23" s="14"/>
      <c r="Y23" s="17">
        <v>2223875.75</v>
      </c>
      <c r="Z23" s="14"/>
      <c r="AA23" s="14"/>
      <c r="AB23" s="14"/>
      <c r="AC23" s="21">
        <f>Y23/Q23*100</f>
        <v>84.926116680629733</v>
      </c>
      <c r="AD23" s="21">
        <f t="shared" si="0"/>
        <v>428.45972914360561</v>
      </c>
      <c r="AE23" s="7"/>
      <c r="AF23" s="3"/>
    </row>
    <row r="24" spans="1:32" ht="18.75" outlineLevel="1" x14ac:dyDescent="0.25">
      <c r="A24" s="15" t="s">
        <v>33</v>
      </c>
      <c r="B24" s="12" t="s">
        <v>34</v>
      </c>
      <c r="C24" s="12"/>
      <c r="D24" s="12"/>
      <c r="E24" s="12"/>
      <c r="F24" s="12"/>
      <c r="G24" s="16">
        <v>0</v>
      </c>
      <c r="H24" s="17">
        <v>305000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8174527.8399999999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21030</v>
      </c>
      <c r="Y24" s="17">
        <v>3071842.8</v>
      </c>
      <c r="Z24" s="17">
        <v>0</v>
      </c>
      <c r="AA24" s="17">
        <v>0</v>
      </c>
      <c r="AB24" s="17">
        <v>21030</v>
      </c>
      <c r="AC24" s="21">
        <f t="shared" ref="AC24:AC26" si="4">Y24/Q24*100</f>
        <v>37.578229105401149</v>
      </c>
      <c r="AD24" s="21">
        <f t="shared" si="0"/>
        <v>1007.1615737704917</v>
      </c>
      <c r="AE24" s="7">
        <v>0</v>
      </c>
      <c r="AF24" s="3"/>
    </row>
    <row r="25" spans="1:32" ht="18.75" outlineLevel="1" x14ac:dyDescent="0.25">
      <c r="A25" s="15" t="s">
        <v>82</v>
      </c>
      <c r="B25" s="22" t="s">
        <v>81</v>
      </c>
      <c r="C25" s="12"/>
      <c r="D25" s="12"/>
      <c r="E25" s="12"/>
      <c r="F25" s="12"/>
      <c r="G25" s="16"/>
      <c r="H25" s="17">
        <v>5744819.9400000004</v>
      </c>
      <c r="I25" s="17"/>
      <c r="J25" s="17"/>
      <c r="K25" s="17"/>
      <c r="L25" s="17"/>
      <c r="M25" s="17"/>
      <c r="N25" s="17"/>
      <c r="O25" s="17"/>
      <c r="P25" s="17"/>
      <c r="Q25" s="17">
        <v>8275207.7300000004</v>
      </c>
      <c r="R25" s="17"/>
      <c r="S25" s="17"/>
      <c r="T25" s="17"/>
      <c r="U25" s="17"/>
      <c r="V25" s="17"/>
      <c r="W25" s="17"/>
      <c r="X25" s="17"/>
      <c r="Y25" s="17">
        <v>4822853.8899999997</v>
      </c>
      <c r="Z25" s="17"/>
      <c r="AA25" s="17"/>
      <c r="AB25" s="17"/>
      <c r="AC25" s="21">
        <f t="shared" si="4"/>
        <v>58.280759194911468</v>
      </c>
      <c r="AD25" s="21">
        <f t="shared" si="0"/>
        <v>83.951349918201259</v>
      </c>
      <c r="AE25" s="7"/>
      <c r="AF25" s="3"/>
    </row>
    <row r="26" spans="1:32" ht="31.5" outlineLevel="1" x14ac:dyDescent="0.25">
      <c r="A26" s="15" t="s">
        <v>35</v>
      </c>
      <c r="B26" s="12" t="s">
        <v>36</v>
      </c>
      <c r="C26" s="12"/>
      <c r="D26" s="12"/>
      <c r="E26" s="12"/>
      <c r="F26" s="12"/>
      <c r="G26" s="16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4195510.2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3746131.61</v>
      </c>
      <c r="Z26" s="17">
        <v>0</v>
      </c>
      <c r="AA26" s="17">
        <v>0</v>
      </c>
      <c r="AB26" s="17">
        <v>0</v>
      </c>
      <c r="AC26" s="21">
        <f t="shared" si="4"/>
        <v>89.289059766795461</v>
      </c>
      <c r="AD26" s="21"/>
      <c r="AE26" s="7">
        <v>0</v>
      </c>
      <c r="AF26" s="3"/>
    </row>
    <row r="27" spans="1:32" ht="31.5" x14ac:dyDescent="0.25">
      <c r="A27" s="11" t="s">
        <v>37</v>
      </c>
      <c r="B27" s="12" t="s">
        <v>38</v>
      </c>
      <c r="C27" s="12"/>
      <c r="D27" s="12"/>
      <c r="E27" s="12"/>
      <c r="F27" s="12"/>
      <c r="G27" s="13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64397.06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20">
        <f>Y27/Q27*100</f>
        <v>0</v>
      </c>
      <c r="AD27" s="20"/>
      <c r="AE27" s="7">
        <v>0</v>
      </c>
      <c r="AF27" s="3"/>
    </row>
    <row r="28" spans="1:32" ht="31.5" outlineLevel="1" x14ac:dyDescent="0.25">
      <c r="A28" s="15" t="s">
        <v>39</v>
      </c>
      <c r="B28" s="12" t="s">
        <v>40</v>
      </c>
      <c r="C28" s="12"/>
      <c r="D28" s="12"/>
      <c r="E28" s="12"/>
      <c r="F28" s="12"/>
      <c r="G28" s="16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64397.06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21">
        <f>Y28/Q28*100</f>
        <v>0</v>
      </c>
      <c r="AD28" s="20"/>
      <c r="AE28" s="7">
        <v>0</v>
      </c>
      <c r="AF28" s="3"/>
    </row>
    <row r="29" spans="1:32" ht="18.75" x14ac:dyDescent="0.25">
      <c r="A29" s="11" t="s">
        <v>41</v>
      </c>
      <c r="B29" s="12" t="s">
        <v>42</v>
      </c>
      <c r="C29" s="12"/>
      <c r="D29" s="12"/>
      <c r="E29" s="12"/>
      <c r="F29" s="12"/>
      <c r="G29" s="13">
        <v>0</v>
      </c>
      <c r="H29" s="14">
        <v>111070245.23999999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245070024.63999999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37478778.380000003</v>
      </c>
      <c r="Y29" s="14">
        <v>142136284.38999999</v>
      </c>
      <c r="Z29" s="14">
        <v>0</v>
      </c>
      <c r="AA29" s="14">
        <v>0</v>
      </c>
      <c r="AB29" s="14">
        <v>37475274.380000003</v>
      </c>
      <c r="AC29" s="20">
        <f>Y29/Q29*100</f>
        <v>57.998233198365909</v>
      </c>
      <c r="AD29" s="20">
        <f t="shared" si="0"/>
        <v>127.9697222985982</v>
      </c>
      <c r="AE29" s="7">
        <v>0</v>
      </c>
      <c r="AF29" s="3"/>
    </row>
    <row r="30" spans="1:32" ht="18.75" outlineLevel="1" x14ac:dyDescent="0.25">
      <c r="A30" s="15" t="s">
        <v>43</v>
      </c>
      <c r="B30" s="12" t="s">
        <v>44</v>
      </c>
      <c r="C30" s="12"/>
      <c r="D30" s="12"/>
      <c r="E30" s="12"/>
      <c r="F30" s="12"/>
      <c r="G30" s="16">
        <v>0</v>
      </c>
      <c r="H30" s="17">
        <v>19793287.390000001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34939714.140000001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6222959</v>
      </c>
      <c r="Y30" s="17">
        <v>21184815.25</v>
      </c>
      <c r="Z30" s="17">
        <v>0</v>
      </c>
      <c r="AA30" s="17">
        <v>0</v>
      </c>
      <c r="AB30" s="17">
        <v>6222959</v>
      </c>
      <c r="AC30" s="21">
        <f t="shared" ref="AC30:AC34" si="5">Y30/Q30*100</f>
        <v>60.632480177469475</v>
      </c>
      <c r="AD30" s="20">
        <f t="shared" si="0"/>
        <v>107.03030190277047</v>
      </c>
      <c r="AE30" s="7">
        <v>0</v>
      </c>
      <c r="AF30" s="3"/>
    </row>
    <row r="31" spans="1:32" ht="18.75" outlineLevel="1" x14ac:dyDescent="0.25">
      <c r="A31" s="15" t="s">
        <v>45</v>
      </c>
      <c r="B31" s="12" t="s">
        <v>46</v>
      </c>
      <c r="C31" s="12"/>
      <c r="D31" s="12"/>
      <c r="E31" s="12"/>
      <c r="F31" s="12"/>
      <c r="G31" s="16">
        <v>0</v>
      </c>
      <c r="H31" s="17">
        <v>81569833.879999995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193479524.5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28040183</v>
      </c>
      <c r="Y31" s="17">
        <v>109607169.58</v>
      </c>
      <c r="Z31" s="17">
        <v>0</v>
      </c>
      <c r="AA31" s="17">
        <v>0</v>
      </c>
      <c r="AB31" s="17">
        <v>28040183</v>
      </c>
      <c r="AC31" s="21">
        <f t="shared" si="5"/>
        <v>56.650526645262659</v>
      </c>
      <c r="AD31" s="20">
        <f t="shared" si="0"/>
        <v>134.3721868322628</v>
      </c>
      <c r="AE31" s="7">
        <v>0</v>
      </c>
      <c r="AF31" s="3"/>
    </row>
    <row r="32" spans="1:32" ht="31.5" outlineLevel="1" x14ac:dyDescent="0.25">
      <c r="A32" s="15" t="s">
        <v>47</v>
      </c>
      <c r="B32" s="12" t="s">
        <v>48</v>
      </c>
      <c r="C32" s="12"/>
      <c r="D32" s="12"/>
      <c r="E32" s="12"/>
      <c r="F32" s="12"/>
      <c r="G32" s="16">
        <v>0</v>
      </c>
      <c r="H32" s="17">
        <v>1237444.73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2130837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380019</v>
      </c>
      <c r="Y32" s="17">
        <v>1259199</v>
      </c>
      <c r="Z32" s="17">
        <v>0</v>
      </c>
      <c r="AA32" s="17">
        <v>0</v>
      </c>
      <c r="AB32" s="17">
        <v>380019</v>
      </c>
      <c r="AC32" s="21">
        <f t="shared" si="5"/>
        <v>59.094102458329758</v>
      </c>
      <c r="AD32" s="20">
        <f t="shared" si="0"/>
        <v>101.75799932494762</v>
      </c>
      <c r="AE32" s="7">
        <v>0</v>
      </c>
      <c r="AF32" s="3"/>
    </row>
    <row r="33" spans="1:32" ht="18.75" outlineLevel="1" x14ac:dyDescent="0.25">
      <c r="A33" s="15" t="s">
        <v>49</v>
      </c>
      <c r="B33" s="12" t="s">
        <v>50</v>
      </c>
      <c r="C33" s="12"/>
      <c r="D33" s="12"/>
      <c r="E33" s="12"/>
      <c r="F33" s="12"/>
      <c r="G33" s="16">
        <v>0</v>
      </c>
      <c r="H33" s="17">
        <v>16500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20000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21">
        <f t="shared" si="5"/>
        <v>0</v>
      </c>
      <c r="AD33" s="20"/>
      <c r="AE33" s="7">
        <v>0</v>
      </c>
      <c r="AF33" s="3"/>
    </row>
    <row r="34" spans="1:32" ht="31.5" outlineLevel="1" x14ac:dyDescent="0.25">
      <c r="A34" s="15" t="s">
        <v>51</v>
      </c>
      <c r="B34" s="12" t="s">
        <v>52</v>
      </c>
      <c r="C34" s="12"/>
      <c r="D34" s="12"/>
      <c r="E34" s="12"/>
      <c r="F34" s="12"/>
      <c r="G34" s="16">
        <v>0</v>
      </c>
      <c r="H34" s="17">
        <v>8453179.2400000002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14499949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2835617.38</v>
      </c>
      <c r="Y34" s="17">
        <v>10085100.560000001</v>
      </c>
      <c r="Z34" s="17">
        <v>0</v>
      </c>
      <c r="AA34" s="17">
        <v>0</v>
      </c>
      <c r="AB34" s="17">
        <v>2832113.38</v>
      </c>
      <c r="AC34" s="21">
        <f t="shared" si="5"/>
        <v>69.552662288674256</v>
      </c>
      <c r="AD34" s="20">
        <f t="shared" si="0"/>
        <v>119.30541484649746</v>
      </c>
      <c r="AE34" s="7">
        <v>0</v>
      </c>
      <c r="AF34" s="3"/>
    </row>
    <row r="35" spans="1:32" ht="31.5" x14ac:dyDescent="0.25">
      <c r="A35" s="11" t="s">
        <v>53</v>
      </c>
      <c r="B35" s="12" t="s">
        <v>54</v>
      </c>
      <c r="C35" s="12"/>
      <c r="D35" s="12"/>
      <c r="E35" s="12"/>
      <c r="F35" s="12"/>
      <c r="G35" s="13">
        <v>0</v>
      </c>
      <c r="H35" s="14">
        <v>10706040.949999999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23819096.960000001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3937643.36</v>
      </c>
      <c r="Y35" s="14">
        <v>11618378.050000001</v>
      </c>
      <c r="Z35" s="14">
        <v>0</v>
      </c>
      <c r="AA35" s="14">
        <v>0</v>
      </c>
      <c r="AB35" s="14">
        <v>3937643.36</v>
      </c>
      <c r="AC35" s="20">
        <f>Y35/Q35*100</f>
        <v>48.777575696975546</v>
      </c>
      <c r="AD35" s="20">
        <f t="shared" si="0"/>
        <v>108.52170381433113</v>
      </c>
      <c r="AE35" s="7">
        <v>0</v>
      </c>
      <c r="AF35" s="3"/>
    </row>
    <row r="36" spans="1:32" ht="18.75" outlineLevel="1" x14ac:dyDescent="0.25">
      <c r="A36" s="15" t="s">
        <v>55</v>
      </c>
      <c r="B36" s="12" t="s">
        <v>56</v>
      </c>
      <c r="C36" s="12"/>
      <c r="D36" s="12"/>
      <c r="E36" s="12"/>
      <c r="F36" s="12"/>
      <c r="G36" s="16">
        <v>0</v>
      </c>
      <c r="H36" s="17">
        <v>10706040.949999999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23819096.960000001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3937643.36</v>
      </c>
      <c r="Y36" s="17">
        <v>11618378.050000001</v>
      </c>
      <c r="Z36" s="17">
        <v>0</v>
      </c>
      <c r="AA36" s="17">
        <v>0</v>
      </c>
      <c r="AB36" s="17">
        <v>3937643.36</v>
      </c>
      <c r="AC36" s="21">
        <f>Y36/Q36*100</f>
        <v>48.777575696975546</v>
      </c>
      <c r="AD36" s="20">
        <f t="shared" si="0"/>
        <v>108.52170381433113</v>
      </c>
      <c r="AE36" s="7">
        <v>0</v>
      </c>
      <c r="AF36" s="3"/>
    </row>
    <row r="37" spans="1:32" ht="18.75" x14ac:dyDescent="0.25">
      <c r="A37" s="11" t="s">
        <v>57</v>
      </c>
      <c r="B37" s="12" t="s">
        <v>58</v>
      </c>
      <c r="C37" s="12"/>
      <c r="D37" s="12"/>
      <c r="E37" s="12"/>
      <c r="F37" s="12"/>
      <c r="G37" s="13">
        <v>0</v>
      </c>
      <c r="H37" s="14">
        <v>8947197.6699999999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34232496.5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7084646.0599999996</v>
      </c>
      <c r="Y37" s="14">
        <v>20591456.789999999</v>
      </c>
      <c r="Z37" s="14">
        <v>0</v>
      </c>
      <c r="AA37" s="14">
        <v>0</v>
      </c>
      <c r="AB37" s="14">
        <v>7082546.0599999996</v>
      </c>
      <c r="AC37" s="20">
        <f t="shared" ref="AC37:AC45" si="6">Y37/Q37*100</f>
        <v>60.151782356860828</v>
      </c>
      <c r="AD37" s="20">
        <f t="shared" si="0"/>
        <v>230.14420324078969</v>
      </c>
      <c r="AE37" s="7">
        <v>0</v>
      </c>
      <c r="AF37" s="3"/>
    </row>
    <row r="38" spans="1:32" ht="18.75" outlineLevel="1" x14ac:dyDescent="0.25">
      <c r="A38" s="15" t="s">
        <v>59</v>
      </c>
      <c r="B38" s="12" t="s">
        <v>60</v>
      </c>
      <c r="C38" s="12"/>
      <c r="D38" s="12"/>
      <c r="E38" s="12"/>
      <c r="F38" s="12"/>
      <c r="G38" s="16">
        <v>0</v>
      </c>
      <c r="H38" s="17">
        <v>2232495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3206871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721973</v>
      </c>
      <c r="Y38" s="17">
        <v>2172879</v>
      </c>
      <c r="Z38" s="17">
        <v>0</v>
      </c>
      <c r="AA38" s="17">
        <v>0</v>
      </c>
      <c r="AB38" s="17">
        <v>721973</v>
      </c>
      <c r="AC38" s="21">
        <f t="shared" si="6"/>
        <v>67.756981805629223</v>
      </c>
      <c r="AD38" s="21">
        <f t="shared" si="0"/>
        <v>97.329624478442284</v>
      </c>
      <c r="AE38" s="7">
        <v>0</v>
      </c>
      <c r="AF38" s="3"/>
    </row>
    <row r="39" spans="1:32" ht="18.75" outlineLevel="1" x14ac:dyDescent="0.25">
      <c r="A39" s="15" t="s">
        <v>78</v>
      </c>
      <c r="B39" s="12">
        <v>1003</v>
      </c>
      <c r="C39" s="12"/>
      <c r="D39" s="12"/>
      <c r="E39" s="12"/>
      <c r="F39" s="12"/>
      <c r="G39" s="16"/>
      <c r="H39" s="17">
        <v>12600</v>
      </c>
      <c r="I39" s="17"/>
      <c r="J39" s="17"/>
      <c r="K39" s="17"/>
      <c r="L39" s="17"/>
      <c r="M39" s="17"/>
      <c r="N39" s="17"/>
      <c r="O39" s="17"/>
      <c r="P39" s="17"/>
      <c r="Q39" s="17">
        <v>30000</v>
      </c>
      <c r="R39" s="17"/>
      <c r="S39" s="17"/>
      <c r="T39" s="17"/>
      <c r="U39" s="17"/>
      <c r="V39" s="17"/>
      <c r="W39" s="17"/>
      <c r="X39" s="17"/>
      <c r="Y39" s="17">
        <v>30000</v>
      </c>
      <c r="Z39" s="17"/>
      <c r="AA39" s="17"/>
      <c r="AB39" s="17"/>
      <c r="AC39" s="21">
        <v>0</v>
      </c>
      <c r="AD39" s="21"/>
      <c r="AE39" s="7"/>
      <c r="AF39" s="3"/>
    </row>
    <row r="40" spans="1:32" ht="18.75" outlineLevel="1" x14ac:dyDescent="0.25">
      <c r="A40" s="15" t="s">
        <v>61</v>
      </c>
      <c r="B40" s="12" t="s">
        <v>62</v>
      </c>
      <c r="C40" s="12"/>
      <c r="D40" s="12"/>
      <c r="E40" s="12"/>
      <c r="F40" s="12"/>
      <c r="G40" s="16">
        <v>0</v>
      </c>
      <c r="H40" s="17">
        <v>6702102.6699999999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30959625.5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6362673.0599999996</v>
      </c>
      <c r="Y40" s="17">
        <v>18388577.789999999</v>
      </c>
      <c r="Z40" s="17">
        <v>0</v>
      </c>
      <c r="AA40" s="17">
        <v>0</v>
      </c>
      <c r="AB40" s="17">
        <v>6360573.0599999996</v>
      </c>
      <c r="AC40" s="21">
        <f t="shared" si="6"/>
        <v>59.395349565840192</v>
      </c>
      <c r="AD40" s="21">
        <f t="shared" si="0"/>
        <v>274.37027893217873</v>
      </c>
      <c r="AE40" s="7">
        <v>0</v>
      </c>
      <c r="AF40" s="3"/>
    </row>
    <row r="41" spans="1:32" ht="31.5" outlineLevel="1" x14ac:dyDescent="0.25">
      <c r="A41" s="15" t="s">
        <v>63</v>
      </c>
      <c r="B41" s="12" t="s">
        <v>64</v>
      </c>
      <c r="C41" s="12"/>
      <c r="D41" s="12"/>
      <c r="E41" s="12"/>
      <c r="F41" s="12"/>
      <c r="G41" s="16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36000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21">
        <f t="shared" si="6"/>
        <v>0</v>
      </c>
      <c r="AD41" s="21"/>
      <c r="AE41" s="7">
        <v>0</v>
      </c>
      <c r="AF41" s="3"/>
    </row>
    <row r="42" spans="1:32" ht="31.5" x14ac:dyDescent="0.25">
      <c r="A42" s="11" t="s">
        <v>65</v>
      </c>
      <c r="B42" s="12" t="s">
        <v>66</v>
      </c>
      <c r="C42" s="12"/>
      <c r="D42" s="12"/>
      <c r="E42" s="12"/>
      <c r="F42" s="12"/>
      <c r="G42" s="13">
        <v>0</v>
      </c>
      <c r="H42" s="14">
        <v>2526369.42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3789841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1003343</v>
      </c>
      <c r="Y42" s="14">
        <v>2995229</v>
      </c>
      <c r="Z42" s="14">
        <v>0</v>
      </c>
      <c r="AA42" s="14">
        <v>0</v>
      </c>
      <c r="AB42" s="14">
        <v>1000743</v>
      </c>
      <c r="AC42" s="20">
        <f t="shared" si="6"/>
        <v>79.033104555045981</v>
      </c>
      <c r="AD42" s="20">
        <f t="shared" si="0"/>
        <v>118.55863106512746</v>
      </c>
      <c r="AE42" s="7">
        <v>0</v>
      </c>
      <c r="AF42" s="3"/>
    </row>
    <row r="43" spans="1:32" ht="18.75" outlineLevel="1" x14ac:dyDescent="0.25">
      <c r="A43" s="15" t="s">
        <v>67</v>
      </c>
      <c r="B43" s="12" t="s">
        <v>68</v>
      </c>
      <c r="C43" s="12"/>
      <c r="D43" s="12"/>
      <c r="E43" s="12"/>
      <c r="F43" s="12"/>
      <c r="G43" s="16">
        <v>0</v>
      </c>
      <c r="H43" s="17">
        <v>2416264.42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3739841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968397</v>
      </c>
      <c r="Y43" s="17">
        <v>2945229</v>
      </c>
      <c r="Z43" s="17">
        <v>0</v>
      </c>
      <c r="AA43" s="17">
        <v>0</v>
      </c>
      <c r="AB43" s="17">
        <v>968397</v>
      </c>
      <c r="AC43" s="21">
        <f t="shared" si="6"/>
        <v>78.752786548946858</v>
      </c>
      <c r="AD43" s="21">
        <f t="shared" si="0"/>
        <v>121.89183334496147</v>
      </c>
      <c r="AE43" s="7">
        <v>0</v>
      </c>
      <c r="AF43" s="3"/>
    </row>
    <row r="44" spans="1:32" ht="18.75" outlineLevel="1" x14ac:dyDescent="0.25">
      <c r="A44" s="15" t="s">
        <v>69</v>
      </c>
      <c r="B44" s="12" t="s">
        <v>70</v>
      </c>
      <c r="C44" s="12"/>
      <c r="D44" s="12"/>
      <c r="E44" s="12"/>
      <c r="F44" s="12"/>
      <c r="G44" s="16">
        <v>0</v>
      </c>
      <c r="H44" s="17">
        <v>110105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50000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34946</v>
      </c>
      <c r="Y44" s="17">
        <v>50000</v>
      </c>
      <c r="Z44" s="17">
        <v>0</v>
      </c>
      <c r="AA44" s="17">
        <v>0</v>
      </c>
      <c r="AB44" s="17">
        <v>32346</v>
      </c>
      <c r="AC44" s="21">
        <f t="shared" si="6"/>
        <v>100</v>
      </c>
      <c r="AD44" s="21">
        <f t="shared" si="0"/>
        <v>45.411198401525816</v>
      </c>
      <c r="AE44" s="7">
        <v>0</v>
      </c>
      <c r="AF44" s="3"/>
    </row>
    <row r="45" spans="1:32" ht="27.75" customHeight="1" x14ac:dyDescent="0.25">
      <c r="A45" s="27" t="s">
        <v>71</v>
      </c>
      <c r="B45" s="28"/>
      <c r="C45" s="28"/>
      <c r="D45" s="28"/>
      <c r="E45" s="28"/>
      <c r="F45" s="28"/>
      <c r="G45" s="18">
        <v>0</v>
      </c>
      <c r="H45" s="19">
        <f>H6+H13+H15+H18+H22+H27+H29+H35+H37+H42</f>
        <v>183366425.61999995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f>Q6+Q13+Q15+Q18+Q22+Q27+Q29+Q35+Q37+Q42</f>
        <v>403378021.84999996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61561441.899999999</v>
      </c>
      <c r="Y45" s="19">
        <f>Y6+Y13+Y15+Y18+Y22+Y27+Y29+Y35+Y37+Y42</f>
        <v>241134700.67999998</v>
      </c>
      <c r="Z45" s="19">
        <v>0</v>
      </c>
      <c r="AA45" s="19">
        <v>0</v>
      </c>
      <c r="AB45" s="19">
        <v>61410511.560000002</v>
      </c>
      <c r="AC45" s="20">
        <f t="shared" si="6"/>
        <v>59.778839604124059</v>
      </c>
      <c r="AD45" s="20">
        <f t="shared" si="0"/>
        <v>131.50428158517761</v>
      </c>
      <c r="AE45" s="8">
        <v>0</v>
      </c>
      <c r="AF45" s="3"/>
    </row>
    <row r="46" spans="1:32" ht="12.75" customHeight="1" x14ac:dyDescent="0.55000000000000004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 t="s">
        <v>0</v>
      </c>
      <c r="T46" s="9"/>
      <c r="U46" s="9"/>
      <c r="V46" s="9"/>
      <c r="W46" s="9"/>
      <c r="X46" s="9" t="s">
        <v>0</v>
      </c>
      <c r="Y46" s="9"/>
      <c r="Z46" s="9"/>
      <c r="AA46" s="9"/>
      <c r="AB46" s="9" t="s">
        <v>0</v>
      </c>
      <c r="AC46" s="9"/>
      <c r="AD46" s="9"/>
      <c r="AE46" s="9"/>
      <c r="AF46" s="3"/>
    </row>
    <row r="47" spans="1:32" x14ac:dyDescent="0.25">
      <c r="A47" s="29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4"/>
      <c r="Z47" s="4"/>
      <c r="AA47" s="4"/>
      <c r="AB47" s="4"/>
      <c r="AC47" s="5"/>
      <c r="AD47" s="4"/>
      <c r="AE47" s="4"/>
      <c r="AF47" s="3"/>
    </row>
  </sheetData>
  <mergeCells count="33">
    <mergeCell ref="P4:P5"/>
    <mergeCell ref="L4:L5"/>
    <mergeCell ref="R4:R5"/>
    <mergeCell ref="N4:N5"/>
    <mergeCell ref="AC4:AC5"/>
    <mergeCell ref="A1:H1"/>
    <mergeCell ref="A2:AD2"/>
    <mergeCell ref="A3:AE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  <mergeCell ref="Q4:Q5"/>
    <mergeCell ref="AE4:AE5"/>
    <mergeCell ref="A45:F45"/>
    <mergeCell ref="A47:X47"/>
    <mergeCell ref="Z4:Z5"/>
    <mergeCell ref="AA4:AA5"/>
    <mergeCell ref="AD4:AD5"/>
    <mergeCell ref="U4:U5"/>
    <mergeCell ref="V4:V5"/>
    <mergeCell ref="W4:W5"/>
    <mergeCell ref="Y4:Y5"/>
    <mergeCell ref="O4:O5"/>
    <mergeCell ref="T4:T5"/>
    <mergeCell ref="J4:J5"/>
    <mergeCell ref="K4:K5"/>
  </mergeCells>
  <pageMargins left="0.59055118110236227" right="0.59055118110236227" top="0.59055118110236227" bottom="0.59055118110236227" header="0.39370078740157483" footer="0.39370078740157483"/>
  <pageSetup paperSize="9" scale="6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1.12.2017 11_47_24)(Аналитический отчет по исполнению бюджета с произвольной группировкой)&lt;/DocName&gt;&#10;  &lt;VariantName&gt;Вариант (новый от 01.12.2017 11:47:24)&lt;/VariantName&gt;&#10;  &lt;VariantLink&gt;305607181&lt;/VariantLink&gt;&#10;  &lt;ReportCode&gt;4D10164CC0E543B489252A24BF9E56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CA7635-157A-4A30-BB26-D345120389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03231643156110002700</vt:lpstr>
      <vt:lpstr>'03231643156110002700'!Заголовки_для_печати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WIN-TEMCI3TSLO4\Администратор</dc:creator>
  <cp:lastModifiedBy>Пользователь Windows</cp:lastModifiedBy>
  <cp:lastPrinted>2024-06-18T07:19:51Z</cp:lastPrinted>
  <dcterms:created xsi:type="dcterms:W3CDTF">2024-06-18T06:52:16Z</dcterms:created>
  <dcterms:modified xsi:type="dcterms:W3CDTF">2024-10-17T09:56:09Z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01.12.2017 11_47_24)(Аналитический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01.12.2017 11_47_24)(2).xlsx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23.2.3582.342004963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us_27009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