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45621"/>
</workbook>
</file>

<file path=xl/calcChain.xml><?xml version="1.0" encoding="utf-8"?>
<calcChain xmlns="http://schemas.openxmlformats.org/spreadsheetml/2006/main">
  <c r="I64" i="1" l="1"/>
  <c r="I50" i="1" l="1"/>
  <c r="I49" i="1"/>
  <c r="I65" i="1"/>
  <c r="H29" i="1"/>
  <c r="G61" i="1"/>
  <c r="G59" i="1"/>
  <c r="G56" i="1" s="1"/>
  <c r="G48" i="1" l="1"/>
  <c r="I43" i="1" l="1"/>
  <c r="I42" i="1"/>
  <c r="H19" i="1" l="1"/>
  <c r="G32" i="1" l="1"/>
  <c r="G31" i="1" s="1"/>
  <c r="G9" i="1" l="1"/>
  <c r="G7" i="1" l="1"/>
  <c r="G6" i="1" s="1"/>
  <c r="I62" i="1"/>
  <c r="I60" i="1"/>
  <c r="I45" i="1"/>
  <c r="I44" i="1"/>
  <c r="I41" i="1"/>
  <c r="I40" i="1"/>
  <c r="I39" i="1"/>
  <c r="I38" i="1"/>
  <c r="I30" i="1"/>
  <c r="I29" i="1"/>
  <c r="I28" i="1"/>
  <c r="I27" i="1"/>
  <c r="I26" i="1"/>
  <c r="I24" i="1"/>
  <c r="I20" i="1"/>
  <c r="I19" i="1"/>
  <c r="I16" i="1"/>
  <c r="I15" i="1"/>
  <c r="H59" i="1"/>
  <c r="I59" i="1" s="1"/>
  <c r="H57" i="1"/>
  <c r="H54" i="1"/>
  <c r="H53" i="1" s="1"/>
  <c r="I53" i="1" s="1"/>
  <c r="H51" i="1"/>
  <c r="H48" i="1" s="1"/>
  <c r="I48" i="1" s="1"/>
  <c r="H36" i="1"/>
  <c r="I36" i="1" s="1"/>
  <c r="I63" i="1" l="1"/>
  <c r="H61" i="1"/>
  <c r="I61" i="1" s="1"/>
  <c r="G66" i="1"/>
  <c r="H56" i="1"/>
  <c r="I56" i="1" s="1"/>
  <c r="I57" i="1"/>
  <c r="I58" i="1"/>
  <c r="I54" i="1"/>
  <c r="I55" i="1"/>
  <c r="I51" i="1"/>
  <c r="I52" i="1"/>
  <c r="I37" i="1"/>
  <c r="H32" i="1" l="1"/>
  <c r="H46" i="1"/>
  <c r="I46" i="1" s="1"/>
  <c r="I47" i="1"/>
  <c r="H25" i="1"/>
  <c r="H23" i="1"/>
  <c r="I23" i="1" s="1"/>
  <c r="I25" i="1" l="1"/>
  <c r="H34" i="1"/>
  <c r="I34" i="1" s="1"/>
  <c r="I35" i="1"/>
  <c r="I33" i="1"/>
  <c r="H21" i="1"/>
  <c r="I21" i="1" s="1"/>
  <c r="I22" i="1"/>
  <c r="H17" i="1"/>
  <c r="I17" i="1" s="1"/>
  <c r="I18" i="1"/>
  <c r="H11" i="1"/>
  <c r="I11" i="1" s="1"/>
  <c r="I12" i="1"/>
  <c r="H9" i="1"/>
  <c r="I10" i="1"/>
  <c r="H7" i="1"/>
  <c r="H31" i="1" l="1"/>
  <c r="I31" i="1" s="1"/>
  <c r="I9" i="1"/>
  <c r="I32" i="1"/>
  <c r="H13" i="1"/>
  <c r="I13" i="1" s="1"/>
  <c r="I14" i="1"/>
  <c r="H6" i="1" l="1"/>
  <c r="I8" i="1"/>
  <c r="I7" i="1" l="1"/>
  <c r="H66" i="1" l="1"/>
  <c r="I66" i="1" s="1"/>
  <c r="I6" i="1"/>
</calcChain>
</file>

<file path=xl/sharedStrings.xml><?xml version="1.0" encoding="utf-8"?>
<sst xmlns="http://schemas.openxmlformats.org/spreadsheetml/2006/main" count="321" uniqueCount="83">
  <si>
    <t/>
  </si>
  <si>
    <t>рублей</t>
  </si>
  <si>
    <t>Наименование</t>
  </si>
  <si>
    <t>ОМ</t>
  </si>
  <si>
    <t>ГРБС</t>
  </si>
  <si>
    <t>1</t>
  </si>
  <si>
    <t>2</t>
  </si>
  <si>
    <t>3</t>
  </si>
  <si>
    <t>4</t>
  </si>
  <si>
    <t>5</t>
  </si>
  <si>
    <t>8</t>
  </si>
  <si>
    <t>11</t>
  </si>
  <si>
    <t>12</t>
  </si>
  <si>
    <t>13</t>
  </si>
  <si>
    <t>14</t>
  </si>
  <si>
    <t>15</t>
  </si>
  <si>
    <t>16</t>
  </si>
  <si>
    <t>01</t>
  </si>
  <si>
    <t>0</t>
  </si>
  <si>
    <t>F5</t>
  </si>
  <si>
    <t>Администрация Гордеевского района</t>
  </si>
  <si>
    <t>901</t>
  </si>
  <si>
    <t>Создание условий для эффективной деятельности главы администрации Гордеевского района, администрации Гордеевского района</t>
  </si>
  <si>
    <t>Обеспечение реализации отдельных переданных полномочий</t>
  </si>
  <si>
    <t>Обеспечение доступности предоставления государственных и муниципальных услуг</t>
  </si>
  <si>
    <t>Обеспечение муниципальной безопасности, защиты населения и территории от чрезвычайных ситуаций</t>
  </si>
  <si>
    <t>Обеспечение жильем молодых семей Гордеевского района</t>
  </si>
  <si>
    <t>Развитие и модернизация сети автомобильных дорог</t>
  </si>
  <si>
    <t>Развитие коммунальной инфраструктуры</t>
  </si>
  <si>
    <t>17</t>
  </si>
  <si>
    <t>Реализация мероприятий, направленных на социальную поддержку отдельных категорий граждан</t>
  </si>
  <si>
    <t>18</t>
  </si>
  <si>
    <t>Защита законных прав и интересов несовершеннолетних, лиц из числа детей-сирот и детей, оставшихся без попечения родителей, лицам из их числа по договорам найма специализированных жилых помещений</t>
  </si>
  <si>
    <t>19</t>
  </si>
  <si>
    <t>Совершенствование системы управления пассажирскими перевозками</t>
  </si>
  <si>
    <t>21</t>
  </si>
  <si>
    <t>Реализация мероприятий по улучшению экологической обстановки на территории Гордеевского района</t>
  </si>
  <si>
    <t>29</t>
  </si>
  <si>
    <t>02</t>
  </si>
  <si>
    <t>Региональный проект "Цифровая образовательная среда (Брянская область)"</t>
  </si>
  <si>
    <t>E4</t>
  </si>
  <si>
    <t>Отдел образования администрации Гордеевского района</t>
  </si>
  <si>
    <t>902</t>
  </si>
  <si>
    <t>Федеральный проект "Патриотическое воспитание граждан Российской Федерации"</t>
  </si>
  <si>
    <t>EВ</t>
  </si>
  <si>
    <t>Повышение доступности и качества предоставления дошкольного, общего образования, дополнительного образования детей</t>
  </si>
  <si>
    <t>Реализация муниципальной политики в сфере образования на территории Гордеевского района</t>
  </si>
  <si>
    <t>Формирование в Гордеевском районе единой политики в развитии физической культуры и спорта и сфере работы с молодежью, популяризация массовой физической культуры и спорта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</si>
  <si>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</si>
  <si>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Проведение оздоровительной кампании детей и молодежи</t>
  </si>
  <si>
    <t>03</t>
  </si>
  <si>
    <t>Создание условий для обеспечения населения услугами культуры и реализация мер государственной поддержки работников культуры</t>
  </si>
  <si>
    <t>07</t>
  </si>
  <si>
    <t>Обеспечение эффективного управления и распоряжения муниципальным имуществом, рационального его использования, распоряжения</t>
  </si>
  <si>
    <t>Комитет по управлению муниципальным имуществом Гордеевского района</t>
  </si>
  <si>
    <t>907</t>
  </si>
  <si>
    <t>08</t>
  </si>
  <si>
    <t>Обеспечение финансовой устойчивости бюджетной системы Гордеевского района путем проведения сбалансированной финансовой политики</t>
  </si>
  <si>
    <t>Финансовый отдел администрации Гордеевского района</t>
  </si>
  <si>
    <t>908</t>
  </si>
  <si>
    <t>Создание условий для эффективного управления муниципальными финансами</t>
  </si>
  <si>
    <t>Непрограмная деятельность</t>
  </si>
  <si>
    <t>70</t>
  </si>
  <si>
    <t>00</t>
  </si>
  <si>
    <t>Контрольно-счетная палата Гордеевского района</t>
  </si>
  <si>
    <t>904</t>
  </si>
  <si>
    <t>ИТОГО:</t>
  </si>
  <si>
    <t>Утверждено на 2024 год</t>
  </si>
  <si>
    <t>Уточненная бюджетная роспись на 2024 год</t>
  </si>
  <si>
    <t>МП</t>
  </si>
  <si>
    <t>ППМП</t>
  </si>
  <si>
    <t xml:space="preserve">Реализация полномочий органов местного самоуправления Гордеевского муниципального района </t>
  </si>
  <si>
    <t>Процент исполнения к уточненной бюджетной росписи</t>
  </si>
  <si>
    <t>Региональный проект "Чистая вода (Брянская область)"</t>
  </si>
  <si>
    <t>Развитие образования Гордеевского муниципального района</t>
  </si>
  <si>
    <t xml:space="preserve">Развитие культуры Гордеевского муниципального района </t>
  </si>
  <si>
    <t>Управление муниципальной собственностью Гордеевского муниципального района</t>
  </si>
  <si>
    <t xml:space="preserve">Управление муниципальными финансами Гордеевского муниципального района </t>
  </si>
  <si>
    <t>Реализация мероприятий по усовершенствованию инфраструктуры сферы образования</t>
  </si>
  <si>
    <t>A1</t>
  </si>
  <si>
    <t>Региональный проект "Культурная среда (Брянская область)"</t>
  </si>
  <si>
    <t>Кассовое исполнение за 9 месяцев 2024 года</t>
  </si>
  <si>
    <t>Сведения об исполнении бюджета Гордеевского муниципального района Брянской области по целевым статьям (муниципальным программам и непрограмным направлениям деятельности), группам и подгруппам расходов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</si>
</sst>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3" fillId="0" borderId="1">
      <alignment vertical="top" wrapText="1"/>
    </xf>
  </cellStyleXfs>
  <cellXfs count="1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</cellXfs>
  <cellStyles count="2">
    <cellStyle name="xl37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68"/>
  <sheetViews>
    <sheetView tabSelected="1" workbookViewId="0">
      <selection activeCell="F9" sqref="F9"/>
    </sheetView>
  </sheetViews>
  <sheetFormatPr defaultRowHeight="12.75" x14ac:dyDescent="0.2"/>
  <cols>
    <col min="1" max="1" width="42.5" customWidth="1"/>
    <col min="2" max="2" width="6.5" customWidth="1"/>
    <col min="3" max="3" width="9.5" customWidth="1"/>
    <col min="4" max="4" width="8.5" customWidth="1"/>
    <col min="5" max="5" width="8.83203125" customWidth="1"/>
    <col min="6" max="9" width="18.83203125" customWidth="1"/>
  </cols>
  <sheetData>
    <row r="1" spans="1:9" ht="13.5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</row>
    <row r="2" spans="1:9" ht="31.5" customHeight="1" x14ac:dyDescent="0.2">
      <c r="A2" s="10" t="s">
        <v>82</v>
      </c>
      <c r="B2" s="10"/>
      <c r="C2" s="10"/>
      <c r="D2" s="10"/>
      <c r="E2" s="10"/>
      <c r="F2" s="10"/>
      <c r="G2" s="10"/>
      <c r="H2" s="10"/>
      <c r="I2" s="10"/>
    </row>
    <row r="3" spans="1:9" ht="15" customHeight="1" x14ac:dyDescent="0.2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ht="83.25" customHeight="1" x14ac:dyDescent="0.2">
      <c r="A4" s="3" t="s">
        <v>2</v>
      </c>
      <c r="B4" s="3" t="s">
        <v>69</v>
      </c>
      <c r="C4" s="3" t="s">
        <v>70</v>
      </c>
      <c r="D4" s="3" t="s">
        <v>3</v>
      </c>
      <c r="E4" s="3" t="s">
        <v>4</v>
      </c>
      <c r="F4" s="3" t="s">
        <v>67</v>
      </c>
      <c r="G4" s="3" t="s">
        <v>68</v>
      </c>
      <c r="H4" s="3" t="s">
        <v>81</v>
      </c>
      <c r="I4" s="3" t="s">
        <v>72</v>
      </c>
    </row>
    <row r="5" spans="1:9" ht="14.45" customHeight="1" x14ac:dyDescent="0.2">
      <c r="A5" s="3" t="s">
        <v>5</v>
      </c>
      <c r="B5" s="3" t="s">
        <v>6</v>
      </c>
      <c r="C5" s="3" t="s">
        <v>7</v>
      </c>
      <c r="D5" s="3" t="s">
        <v>8</v>
      </c>
      <c r="E5" s="3" t="s">
        <v>9</v>
      </c>
      <c r="F5" s="3" t="s">
        <v>10</v>
      </c>
      <c r="G5" s="3">
        <v>9</v>
      </c>
      <c r="H5" s="3">
        <v>10</v>
      </c>
      <c r="I5" s="3">
        <v>11</v>
      </c>
    </row>
    <row r="6" spans="1:9" ht="72" customHeight="1" x14ac:dyDescent="0.2">
      <c r="A6" s="4" t="s">
        <v>71</v>
      </c>
      <c r="B6" s="5" t="s">
        <v>17</v>
      </c>
      <c r="C6" s="6" t="s">
        <v>0</v>
      </c>
      <c r="D6" s="6" t="s">
        <v>0</v>
      </c>
      <c r="E6" s="6" t="s">
        <v>0</v>
      </c>
      <c r="F6" s="7">
        <v>73241499.829999998</v>
      </c>
      <c r="G6" s="7">
        <f>G7+G9+G11+G13+G15+G17+G19+G21+G23+G25+G27+G29</f>
        <v>93772029.980000004</v>
      </c>
      <c r="H6" s="7">
        <f>H7+H9+H11+H13+H15+H17+H19+H21+H23+H25+H27+H29</f>
        <v>60279569.269999996</v>
      </c>
      <c r="I6" s="7">
        <f>H6/G6*100</f>
        <v>64.283101563287701</v>
      </c>
    </row>
    <row r="7" spans="1:9" ht="90" customHeight="1" x14ac:dyDescent="0.2">
      <c r="A7" s="4" t="s">
        <v>22</v>
      </c>
      <c r="B7" s="5" t="s">
        <v>17</v>
      </c>
      <c r="C7" s="5" t="s">
        <v>18</v>
      </c>
      <c r="D7" s="5" t="s">
        <v>11</v>
      </c>
      <c r="E7" s="6" t="s">
        <v>0</v>
      </c>
      <c r="F7" s="7">
        <v>19472123</v>
      </c>
      <c r="G7" s="7">
        <f>G8</f>
        <v>20034623</v>
      </c>
      <c r="H7" s="7">
        <f>H8</f>
        <v>13447739.08</v>
      </c>
      <c r="I7" s="7">
        <f t="shared" ref="I7:I17" si="0">H7/G7*100</f>
        <v>67.122496290546621</v>
      </c>
    </row>
    <row r="8" spans="1:9" ht="32.25" customHeight="1" x14ac:dyDescent="0.2">
      <c r="A8" s="4" t="s">
        <v>20</v>
      </c>
      <c r="B8" s="5" t="s">
        <v>17</v>
      </c>
      <c r="C8" s="5" t="s">
        <v>18</v>
      </c>
      <c r="D8" s="5" t="s">
        <v>11</v>
      </c>
      <c r="E8" s="5" t="s">
        <v>21</v>
      </c>
      <c r="F8" s="7">
        <v>19472123</v>
      </c>
      <c r="G8" s="7">
        <v>20034623</v>
      </c>
      <c r="H8" s="7">
        <v>13447739.08</v>
      </c>
      <c r="I8" s="7">
        <f t="shared" si="0"/>
        <v>67.122496290546621</v>
      </c>
    </row>
    <row r="9" spans="1:9" ht="48.95" customHeight="1" x14ac:dyDescent="0.2">
      <c r="A9" s="4" t="s">
        <v>23</v>
      </c>
      <c r="B9" s="5" t="s">
        <v>17</v>
      </c>
      <c r="C9" s="5" t="s">
        <v>18</v>
      </c>
      <c r="D9" s="5" t="s">
        <v>12</v>
      </c>
      <c r="E9" s="6" t="s">
        <v>0</v>
      </c>
      <c r="F9" s="7">
        <v>2993736.2</v>
      </c>
      <c r="G9" s="7">
        <f>G10</f>
        <v>3093736.2</v>
      </c>
      <c r="H9" s="7">
        <f>H10</f>
        <v>1700753.02</v>
      </c>
      <c r="I9" s="7">
        <f t="shared" si="0"/>
        <v>54.974080207614342</v>
      </c>
    </row>
    <row r="10" spans="1:9" ht="32.25" customHeight="1" x14ac:dyDescent="0.2">
      <c r="A10" s="4" t="s">
        <v>20</v>
      </c>
      <c r="B10" s="5" t="s">
        <v>17</v>
      </c>
      <c r="C10" s="5" t="s">
        <v>18</v>
      </c>
      <c r="D10" s="5" t="s">
        <v>12</v>
      </c>
      <c r="E10" s="5" t="s">
        <v>21</v>
      </c>
      <c r="F10" s="7">
        <v>2993736.2</v>
      </c>
      <c r="G10" s="7">
        <v>3093736.2</v>
      </c>
      <c r="H10" s="7">
        <v>1700753.02</v>
      </c>
      <c r="I10" s="7">
        <f t="shared" si="0"/>
        <v>54.974080207614342</v>
      </c>
    </row>
    <row r="11" spans="1:9" ht="48.95" customHeight="1" x14ac:dyDescent="0.2">
      <c r="A11" s="4" t="s">
        <v>24</v>
      </c>
      <c r="B11" s="5" t="s">
        <v>17</v>
      </c>
      <c r="C11" s="5" t="s">
        <v>18</v>
      </c>
      <c r="D11" s="5" t="s">
        <v>13</v>
      </c>
      <c r="E11" s="6" t="s">
        <v>0</v>
      </c>
      <c r="F11" s="7">
        <v>3193744</v>
      </c>
      <c r="G11" s="7">
        <v>3193744</v>
      </c>
      <c r="H11" s="7">
        <f>H12</f>
        <v>2335522.86</v>
      </c>
      <c r="I11" s="7">
        <f t="shared" si="0"/>
        <v>73.128054721981471</v>
      </c>
    </row>
    <row r="12" spans="1:9" ht="32.25" customHeight="1" x14ac:dyDescent="0.2">
      <c r="A12" s="4" t="s">
        <v>20</v>
      </c>
      <c r="B12" s="5" t="s">
        <v>17</v>
      </c>
      <c r="C12" s="5" t="s">
        <v>18</v>
      </c>
      <c r="D12" s="5" t="s">
        <v>13</v>
      </c>
      <c r="E12" s="5" t="s">
        <v>21</v>
      </c>
      <c r="F12" s="7">
        <v>3193744</v>
      </c>
      <c r="G12" s="7">
        <v>3193744</v>
      </c>
      <c r="H12" s="7">
        <v>2335522.86</v>
      </c>
      <c r="I12" s="7">
        <f t="shared" si="0"/>
        <v>73.128054721981471</v>
      </c>
    </row>
    <row r="13" spans="1:9" ht="64.5" customHeight="1" x14ac:dyDescent="0.2">
      <c r="A13" s="4" t="s">
        <v>25</v>
      </c>
      <c r="B13" s="5" t="s">
        <v>17</v>
      </c>
      <c r="C13" s="5" t="s">
        <v>18</v>
      </c>
      <c r="D13" s="5" t="s">
        <v>14</v>
      </c>
      <c r="E13" s="6" t="s">
        <v>0</v>
      </c>
      <c r="F13" s="7">
        <v>3952433</v>
      </c>
      <c r="G13" s="7">
        <v>3952433</v>
      </c>
      <c r="H13" s="7">
        <f>H14</f>
        <v>2635845</v>
      </c>
      <c r="I13" s="7">
        <f t="shared" si="0"/>
        <v>66.689176008802676</v>
      </c>
    </row>
    <row r="14" spans="1:9" ht="32.25" customHeight="1" x14ac:dyDescent="0.2">
      <c r="A14" s="4" t="s">
        <v>20</v>
      </c>
      <c r="B14" s="5" t="s">
        <v>17</v>
      </c>
      <c r="C14" s="5" t="s">
        <v>18</v>
      </c>
      <c r="D14" s="5" t="s">
        <v>14</v>
      </c>
      <c r="E14" s="5" t="s">
        <v>21</v>
      </c>
      <c r="F14" s="7">
        <v>3952433</v>
      </c>
      <c r="G14" s="7">
        <v>3952433</v>
      </c>
      <c r="H14" s="7">
        <v>2635845</v>
      </c>
      <c r="I14" s="7">
        <f t="shared" si="0"/>
        <v>66.689176008802676</v>
      </c>
    </row>
    <row r="15" spans="1:9" ht="32.25" customHeight="1" x14ac:dyDescent="0.2">
      <c r="A15" s="4" t="s">
        <v>26</v>
      </c>
      <c r="B15" s="5" t="s">
        <v>17</v>
      </c>
      <c r="C15" s="5" t="s">
        <v>18</v>
      </c>
      <c r="D15" s="5" t="s">
        <v>15</v>
      </c>
      <c r="E15" s="6" t="s">
        <v>0</v>
      </c>
      <c r="F15" s="7">
        <v>856516.5</v>
      </c>
      <c r="G15" s="7">
        <v>856516.5</v>
      </c>
      <c r="H15" s="7">
        <v>856516.5</v>
      </c>
      <c r="I15" s="7">
        <f t="shared" si="0"/>
        <v>100</v>
      </c>
    </row>
    <row r="16" spans="1:9" ht="32.25" customHeight="1" x14ac:dyDescent="0.2">
      <c r="A16" s="4" t="s">
        <v>20</v>
      </c>
      <c r="B16" s="5" t="s">
        <v>17</v>
      </c>
      <c r="C16" s="5" t="s">
        <v>18</v>
      </c>
      <c r="D16" s="5" t="s">
        <v>15</v>
      </c>
      <c r="E16" s="5" t="s">
        <v>21</v>
      </c>
      <c r="F16" s="7">
        <v>856516.5</v>
      </c>
      <c r="G16" s="7">
        <v>856516.5</v>
      </c>
      <c r="H16" s="7">
        <v>856516.5</v>
      </c>
      <c r="I16" s="7">
        <f t="shared" si="0"/>
        <v>100</v>
      </c>
    </row>
    <row r="17" spans="1:9" ht="32.25" customHeight="1" x14ac:dyDescent="0.2">
      <c r="A17" s="4" t="s">
        <v>27</v>
      </c>
      <c r="B17" s="5" t="s">
        <v>17</v>
      </c>
      <c r="C17" s="5" t="s">
        <v>18</v>
      </c>
      <c r="D17" s="5" t="s">
        <v>16</v>
      </c>
      <c r="E17" s="6" t="s">
        <v>0</v>
      </c>
      <c r="F17" s="7">
        <v>9920565</v>
      </c>
      <c r="G17" s="7">
        <v>15950596.18</v>
      </c>
      <c r="H17" s="7">
        <f>H18</f>
        <v>10534010.789999999</v>
      </c>
      <c r="I17" s="7">
        <f t="shared" si="0"/>
        <v>66.041486293837067</v>
      </c>
    </row>
    <row r="18" spans="1:9" ht="32.25" customHeight="1" x14ac:dyDescent="0.2">
      <c r="A18" s="4" t="s">
        <v>20</v>
      </c>
      <c r="B18" s="5" t="s">
        <v>17</v>
      </c>
      <c r="C18" s="5" t="s">
        <v>18</v>
      </c>
      <c r="D18" s="5" t="s">
        <v>16</v>
      </c>
      <c r="E18" s="5" t="s">
        <v>21</v>
      </c>
      <c r="F18" s="7">
        <v>9920565</v>
      </c>
      <c r="G18" s="7">
        <v>15950596.18</v>
      </c>
      <c r="H18" s="7">
        <v>10534010.789999999</v>
      </c>
      <c r="I18" s="7">
        <f t="shared" ref="I18:I33" si="1">H18/G18*100</f>
        <v>66.041486293837067</v>
      </c>
    </row>
    <row r="19" spans="1:9" ht="32.25" customHeight="1" x14ac:dyDescent="0.2">
      <c r="A19" s="4" t="s">
        <v>28</v>
      </c>
      <c r="B19" s="5" t="s">
        <v>17</v>
      </c>
      <c r="C19" s="5" t="s">
        <v>18</v>
      </c>
      <c r="D19" s="5" t="s">
        <v>29</v>
      </c>
      <c r="E19" s="6" t="s">
        <v>0</v>
      </c>
      <c r="F19" s="7">
        <v>2736842.11</v>
      </c>
      <c r="G19" s="7">
        <v>6982352.3099999996</v>
      </c>
      <c r="H19" s="7">
        <f>H20</f>
        <v>3767161.61</v>
      </c>
      <c r="I19" s="7">
        <f t="shared" si="1"/>
        <v>53.952614287376164</v>
      </c>
    </row>
    <row r="20" spans="1:9" ht="32.25" customHeight="1" x14ac:dyDescent="0.2">
      <c r="A20" s="4" t="s">
        <v>20</v>
      </c>
      <c r="B20" s="5" t="s">
        <v>17</v>
      </c>
      <c r="C20" s="5" t="s">
        <v>18</v>
      </c>
      <c r="D20" s="5" t="s">
        <v>29</v>
      </c>
      <c r="E20" s="5" t="s">
        <v>21</v>
      </c>
      <c r="F20" s="7">
        <v>2736842.11</v>
      </c>
      <c r="G20" s="7">
        <v>6982352.3099999996</v>
      </c>
      <c r="H20" s="7">
        <v>3767161.61</v>
      </c>
      <c r="I20" s="7">
        <f t="shared" si="1"/>
        <v>53.952614287376164</v>
      </c>
    </row>
    <row r="21" spans="1:9" ht="64.5" customHeight="1" x14ac:dyDescent="0.2">
      <c r="A21" s="4" t="s">
        <v>30</v>
      </c>
      <c r="B21" s="5" t="s">
        <v>17</v>
      </c>
      <c r="C21" s="5" t="s">
        <v>18</v>
      </c>
      <c r="D21" s="5" t="s">
        <v>31</v>
      </c>
      <c r="E21" s="6" t="s">
        <v>0</v>
      </c>
      <c r="F21" s="7">
        <v>3206871</v>
      </c>
      <c r="G21" s="7">
        <v>3206871</v>
      </c>
      <c r="H21" s="7">
        <f>H22</f>
        <v>2172879</v>
      </c>
      <c r="I21" s="7">
        <f t="shared" si="1"/>
        <v>67.756981805629223</v>
      </c>
    </row>
    <row r="22" spans="1:9" ht="32.25" customHeight="1" x14ac:dyDescent="0.2">
      <c r="A22" s="4" t="s">
        <v>20</v>
      </c>
      <c r="B22" s="5" t="s">
        <v>17</v>
      </c>
      <c r="C22" s="5" t="s">
        <v>18</v>
      </c>
      <c r="D22" s="5" t="s">
        <v>31</v>
      </c>
      <c r="E22" s="5" t="s">
        <v>21</v>
      </c>
      <c r="F22" s="7">
        <v>3206871</v>
      </c>
      <c r="G22" s="7">
        <v>3206871</v>
      </c>
      <c r="H22" s="7">
        <v>2172879</v>
      </c>
      <c r="I22" s="7">
        <f t="shared" si="1"/>
        <v>67.756981805629223</v>
      </c>
    </row>
    <row r="23" spans="1:9" ht="127.9" customHeight="1" x14ac:dyDescent="0.2">
      <c r="A23" s="4" t="s">
        <v>32</v>
      </c>
      <c r="B23" s="5" t="s">
        <v>17</v>
      </c>
      <c r="C23" s="5" t="s">
        <v>18</v>
      </c>
      <c r="D23" s="5" t="s">
        <v>33</v>
      </c>
      <c r="E23" s="6" t="s">
        <v>0</v>
      </c>
      <c r="F23" s="7">
        <v>15120600</v>
      </c>
      <c r="G23" s="7">
        <v>24705351</v>
      </c>
      <c r="H23" s="7">
        <f>H24</f>
        <v>15540500.970000001</v>
      </c>
      <c r="I23" s="7">
        <f t="shared" si="1"/>
        <v>62.903380607707213</v>
      </c>
    </row>
    <row r="24" spans="1:9" ht="32.25" customHeight="1" x14ac:dyDescent="0.2">
      <c r="A24" s="4" t="s">
        <v>20</v>
      </c>
      <c r="B24" s="5" t="s">
        <v>17</v>
      </c>
      <c r="C24" s="5" t="s">
        <v>18</v>
      </c>
      <c r="D24" s="5" t="s">
        <v>33</v>
      </c>
      <c r="E24" s="5" t="s">
        <v>21</v>
      </c>
      <c r="F24" s="7">
        <v>15120600</v>
      </c>
      <c r="G24" s="7">
        <v>24705351</v>
      </c>
      <c r="H24" s="7">
        <v>15540500.970000001</v>
      </c>
      <c r="I24" s="7">
        <f t="shared" si="1"/>
        <v>62.903380607707213</v>
      </c>
    </row>
    <row r="25" spans="1:9" ht="48.95" customHeight="1" x14ac:dyDescent="0.2">
      <c r="A25" s="4" t="s">
        <v>34</v>
      </c>
      <c r="B25" s="5" t="s">
        <v>17</v>
      </c>
      <c r="C25" s="5" t="s">
        <v>18</v>
      </c>
      <c r="D25" s="5" t="s">
        <v>35</v>
      </c>
      <c r="E25" s="6" t="s">
        <v>0</v>
      </c>
      <c r="F25" s="7">
        <v>6343724</v>
      </c>
      <c r="G25" s="7">
        <v>6343724</v>
      </c>
      <c r="H25" s="7">
        <f>H26</f>
        <v>4237827.6399999997</v>
      </c>
      <c r="I25" s="7">
        <f t="shared" si="1"/>
        <v>66.803468120618106</v>
      </c>
    </row>
    <row r="26" spans="1:9" ht="32.25" customHeight="1" x14ac:dyDescent="0.2">
      <c r="A26" s="4" t="s">
        <v>20</v>
      </c>
      <c r="B26" s="5" t="s">
        <v>17</v>
      </c>
      <c r="C26" s="5" t="s">
        <v>18</v>
      </c>
      <c r="D26" s="5" t="s">
        <v>35</v>
      </c>
      <c r="E26" s="5" t="s">
        <v>21</v>
      </c>
      <c r="F26" s="7">
        <v>6343724</v>
      </c>
      <c r="G26" s="7">
        <v>6343724</v>
      </c>
      <c r="H26" s="7">
        <v>4237827.6399999997</v>
      </c>
      <c r="I26" s="7">
        <f t="shared" si="1"/>
        <v>66.803468120618106</v>
      </c>
    </row>
    <row r="27" spans="1:9" ht="64.5" customHeight="1" x14ac:dyDescent="0.2">
      <c r="A27" s="4" t="s">
        <v>36</v>
      </c>
      <c r="B27" s="5" t="s">
        <v>17</v>
      </c>
      <c r="C27" s="5" t="s">
        <v>18</v>
      </c>
      <c r="D27" s="5" t="s">
        <v>37</v>
      </c>
      <c r="E27" s="6" t="s">
        <v>0</v>
      </c>
      <c r="F27" s="7">
        <v>56600</v>
      </c>
      <c r="G27" s="7">
        <v>64397.06</v>
      </c>
      <c r="H27" s="7">
        <v>0</v>
      </c>
      <c r="I27" s="7">
        <f t="shared" si="1"/>
        <v>0</v>
      </c>
    </row>
    <row r="28" spans="1:9" ht="32.25" customHeight="1" x14ac:dyDescent="0.2">
      <c r="A28" s="4" t="s">
        <v>20</v>
      </c>
      <c r="B28" s="5" t="s">
        <v>17</v>
      </c>
      <c r="C28" s="5" t="s">
        <v>18</v>
      </c>
      <c r="D28" s="5" t="s">
        <v>37</v>
      </c>
      <c r="E28" s="5" t="s">
        <v>21</v>
      </c>
      <c r="F28" s="7">
        <v>56600</v>
      </c>
      <c r="G28" s="7">
        <v>64397.06</v>
      </c>
      <c r="H28" s="7">
        <v>0</v>
      </c>
      <c r="I28" s="7">
        <f t="shared" si="1"/>
        <v>0</v>
      </c>
    </row>
    <row r="29" spans="1:9" ht="40.5" customHeight="1" x14ac:dyDescent="0.2">
      <c r="A29" s="4" t="s">
        <v>73</v>
      </c>
      <c r="B29" s="5" t="s">
        <v>17</v>
      </c>
      <c r="C29" s="5" t="s">
        <v>18</v>
      </c>
      <c r="D29" s="5" t="s">
        <v>19</v>
      </c>
      <c r="E29" s="6" t="s">
        <v>0</v>
      </c>
      <c r="F29" s="7">
        <v>5387745.0199999996</v>
      </c>
      <c r="G29" s="7">
        <v>5387685.7300000004</v>
      </c>
      <c r="H29" s="7">
        <f>H30</f>
        <v>3050812.8</v>
      </c>
      <c r="I29" s="7">
        <f t="shared" si="1"/>
        <v>56.625663650207002</v>
      </c>
    </row>
    <row r="30" spans="1:9" ht="36.75" customHeight="1" x14ac:dyDescent="0.2">
      <c r="A30" s="4" t="s">
        <v>20</v>
      </c>
      <c r="B30" s="5" t="s">
        <v>17</v>
      </c>
      <c r="C30" s="5" t="s">
        <v>18</v>
      </c>
      <c r="D30" s="5" t="s">
        <v>19</v>
      </c>
      <c r="E30" s="5" t="s">
        <v>21</v>
      </c>
      <c r="F30" s="7">
        <v>5387745.0199999996</v>
      </c>
      <c r="G30" s="7">
        <v>5387685.7300000004</v>
      </c>
      <c r="H30" s="7">
        <v>3050812.8</v>
      </c>
      <c r="I30" s="7">
        <f t="shared" si="1"/>
        <v>56.625663650207002</v>
      </c>
    </row>
    <row r="31" spans="1:9" ht="50.25" customHeight="1" x14ac:dyDescent="0.2">
      <c r="A31" s="4" t="s">
        <v>74</v>
      </c>
      <c r="B31" s="5" t="s">
        <v>38</v>
      </c>
      <c r="C31" s="6" t="s">
        <v>0</v>
      </c>
      <c r="D31" s="6" t="s">
        <v>0</v>
      </c>
      <c r="E31" s="6" t="s">
        <v>0</v>
      </c>
      <c r="F31" s="7">
        <v>174808679.97</v>
      </c>
      <c r="G31" s="7">
        <f>G32+G34+G36+G38+G40+G42+G44+G46</f>
        <v>254293623.63999999</v>
      </c>
      <c r="H31" s="7">
        <f>H32+H34+H36+H38+H40+H42+H44+H46</f>
        <v>147123073.70999998</v>
      </c>
      <c r="I31" s="7">
        <f t="shared" si="1"/>
        <v>57.855588985699505</v>
      </c>
    </row>
    <row r="32" spans="1:9" ht="80.099999999999994" customHeight="1" x14ac:dyDescent="0.2">
      <c r="A32" s="4" t="s">
        <v>45</v>
      </c>
      <c r="B32" s="5" t="s">
        <v>38</v>
      </c>
      <c r="C32" s="5" t="s">
        <v>18</v>
      </c>
      <c r="D32" s="5" t="s">
        <v>11</v>
      </c>
      <c r="E32" s="6" t="s">
        <v>0</v>
      </c>
      <c r="F32" s="7">
        <v>156714619.47999999</v>
      </c>
      <c r="G32" s="7">
        <f>G33</f>
        <v>165852624.37</v>
      </c>
      <c r="H32" s="7">
        <f>H33</f>
        <v>111897800.28</v>
      </c>
      <c r="I32" s="7">
        <f t="shared" si="1"/>
        <v>67.46821203767486</v>
      </c>
    </row>
    <row r="33" spans="1:9" ht="48.95" customHeight="1" x14ac:dyDescent="0.2">
      <c r="A33" s="4" t="s">
        <v>41</v>
      </c>
      <c r="B33" s="5" t="s">
        <v>38</v>
      </c>
      <c r="C33" s="5" t="s">
        <v>18</v>
      </c>
      <c r="D33" s="5" t="s">
        <v>11</v>
      </c>
      <c r="E33" s="5" t="s">
        <v>42</v>
      </c>
      <c r="F33" s="7">
        <v>156714619.47999999</v>
      </c>
      <c r="G33" s="7">
        <v>165852624.37</v>
      </c>
      <c r="H33" s="7">
        <v>111897800.28</v>
      </c>
      <c r="I33" s="7">
        <f t="shared" si="1"/>
        <v>67.46821203767486</v>
      </c>
    </row>
    <row r="34" spans="1:9" ht="48.95" customHeight="1" x14ac:dyDescent="0.2">
      <c r="A34" s="4" t="s">
        <v>46</v>
      </c>
      <c r="B34" s="5" t="s">
        <v>38</v>
      </c>
      <c r="C34" s="5" t="s">
        <v>18</v>
      </c>
      <c r="D34" s="5" t="s">
        <v>12</v>
      </c>
      <c r="E34" s="6" t="s">
        <v>0</v>
      </c>
      <c r="F34" s="7">
        <v>12926006</v>
      </c>
      <c r="G34" s="7">
        <v>12926006</v>
      </c>
      <c r="H34" s="7">
        <f>H35</f>
        <v>9074616.9000000004</v>
      </c>
      <c r="I34" s="7">
        <f t="shared" ref="I34:I49" si="2">H34/G34*100</f>
        <v>70.204337673988391</v>
      </c>
    </row>
    <row r="35" spans="1:9" ht="48.95" customHeight="1" x14ac:dyDescent="0.2">
      <c r="A35" s="4" t="s">
        <v>41</v>
      </c>
      <c r="B35" s="5" t="s">
        <v>38</v>
      </c>
      <c r="C35" s="5" t="s">
        <v>18</v>
      </c>
      <c r="D35" s="5" t="s">
        <v>12</v>
      </c>
      <c r="E35" s="5" t="s">
        <v>42</v>
      </c>
      <c r="F35" s="7">
        <v>12926006</v>
      </c>
      <c r="G35" s="7">
        <v>12926006</v>
      </c>
      <c r="H35" s="7">
        <v>9074616.9000000004</v>
      </c>
      <c r="I35" s="7">
        <f t="shared" si="2"/>
        <v>70.204337673988391</v>
      </c>
    </row>
    <row r="36" spans="1:9" ht="112.35" customHeight="1" x14ac:dyDescent="0.2">
      <c r="A36" s="4" t="s">
        <v>47</v>
      </c>
      <c r="B36" s="5" t="s">
        <v>38</v>
      </c>
      <c r="C36" s="5" t="s">
        <v>18</v>
      </c>
      <c r="D36" s="5" t="s">
        <v>13</v>
      </c>
      <c r="E36" s="6" t="s">
        <v>0</v>
      </c>
      <c r="F36" s="7">
        <v>3609841</v>
      </c>
      <c r="G36" s="7">
        <v>3809841</v>
      </c>
      <c r="H36" s="7">
        <f>H37</f>
        <v>2995229</v>
      </c>
      <c r="I36" s="7">
        <f t="shared" si="2"/>
        <v>78.618215300848519</v>
      </c>
    </row>
    <row r="37" spans="1:9" ht="48.95" customHeight="1" x14ac:dyDescent="0.2">
      <c r="A37" s="4" t="s">
        <v>41</v>
      </c>
      <c r="B37" s="5" t="s">
        <v>38</v>
      </c>
      <c r="C37" s="5" t="s">
        <v>18</v>
      </c>
      <c r="D37" s="5" t="s">
        <v>13</v>
      </c>
      <c r="E37" s="5" t="s">
        <v>42</v>
      </c>
      <c r="F37" s="7">
        <v>3609841</v>
      </c>
      <c r="G37" s="7">
        <v>3809841</v>
      </c>
      <c r="H37" s="7">
        <v>2995229</v>
      </c>
      <c r="I37" s="7">
        <f t="shared" si="2"/>
        <v>78.618215300848519</v>
      </c>
    </row>
    <row r="38" spans="1:9" ht="96.6" customHeight="1" x14ac:dyDescent="0.2">
      <c r="A38" s="4" t="s">
        <v>48</v>
      </c>
      <c r="B38" s="5" t="s">
        <v>38</v>
      </c>
      <c r="C38" s="5" t="s">
        <v>18</v>
      </c>
      <c r="D38" s="5" t="s">
        <v>14</v>
      </c>
      <c r="E38" s="6" t="s">
        <v>0</v>
      </c>
      <c r="F38" s="7">
        <v>62800</v>
      </c>
      <c r="G38" s="7">
        <v>62800</v>
      </c>
      <c r="H38" s="7">
        <v>6300</v>
      </c>
      <c r="I38" s="7">
        <f t="shared" si="2"/>
        <v>10.031847133757962</v>
      </c>
    </row>
    <row r="39" spans="1:9" ht="48.95" customHeight="1" x14ac:dyDescent="0.2">
      <c r="A39" s="4" t="s">
        <v>41</v>
      </c>
      <c r="B39" s="5" t="s">
        <v>38</v>
      </c>
      <c r="C39" s="5" t="s">
        <v>18</v>
      </c>
      <c r="D39" s="5" t="s">
        <v>14</v>
      </c>
      <c r="E39" s="5" t="s">
        <v>42</v>
      </c>
      <c r="F39" s="7">
        <v>62800</v>
      </c>
      <c r="G39" s="7">
        <v>62800</v>
      </c>
      <c r="H39" s="7">
        <v>6300</v>
      </c>
      <c r="I39" s="7">
        <f t="shared" si="2"/>
        <v>10.031847133757962</v>
      </c>
    </row>
    <row r="40" spans="1:9" ht="32.25" customHeight="1" x14ac:dyDescent="0.2">
      <c r="A40" s="4" t="s">
        <v>49</v>
      </c>
      <c r="B40" s="5" t="s">
        <v>38</v>
      </c>
      <c r="C40" s="5" t="s">
        <v>18</v>
      </c>
      <c r="D40" s="5" t="s">
        <v>15</v>
      </c>
      <c r="E40" s="6" t="s">
        <v>0</v>
      </c>
      <c r="F40" s="7">
        <v>573943</v>
      </c>
      <c r="G40" s="7">
        <v>573943</v>
      </c>
      <c r="H40" s="7">
        <v>304503.65999999997</v>
      </c>
      <c r="I40" s="7">
        <f t="shared" si="2"/>
        <v>53.054686615221371</v>
      </c>
    </row>
    <row r="41" spans="1:9" ht="48.95" customHeight="1" x14ac:dyDescent="0.2">
      <c r="A41" s="4" t="s">
        <v>41</v>
      </c>
      <c r="B41" s="5" t="s">
        <v>38</v>
      </c>
      <c r="C41" s="5" t="s">
        <v>18</v>
      </c>
      <c r="D41" s="5" t="s">
        <v>15</v>
      </c>
      <c r="E41" s="5" t="s">
        <v>42</v>
      </c>
      <c r="F41" s="7">
        <v>573943</v>
      </c>
      <c r="G41" s="7">
        <v>573943</v>
      </c>
      <c r="H41" s="7">
        <v>304503.65999999997</v>
      </c>
      <c r="I41" s="7">
        <f t="shared" si="2"/>
        <v>53.054686615221371</v>
      </c>
    </row>
    <row r="42" spans="1:9" ht="63.75" customHeight="1" x14ac:dyDescent="0.2">
      <c r="A42" s="4" t="s">
        <v>78</v>
      </c>
      <c r="B42" s="5" t="s">
        <v>38</v>
      </c>
      <c r="C42" s="5" t="s">
        <v>18</v>
      </c>
      <c r="D42" s="5">
        <v>17</v>
      </c>
      <c r="E42" s="5"/>
      <c r="F42" s="8"/>
      <c r="G42" s="7">
        <v>70146938.780000001</v>
      </c>
      <c r="H42" s="7">
        <v>22332264.98</v>
      </c>
      <c r="I42" s="8">
        <f t="shared" si="2"/>
        <v>31.836407074070756</v>
      </c>
    </row>
    <row r="43" spans="1:9" ht="46.5" customHeight="1" x14ac:dyDescent="0.2">
      <c r="A43" s="4" t="s">
        <v>41</v>
      </c>
      <c r="B43" s="5" t="s">
        <v>38</v>
      </c>
      <c r="C43" s="5" t="s">
        <v>18</v>
      </c>
      <c r="D43" s="5">
        <v>17</v>
      </c>
      <c r="E43" s="5">
        <v>902</v>
      </c>
      <c r="F43" s="8"/>
      <c r="G43" s="7">
        <v>70146938.780000001</v>
      </c>
      <c r="H43" s="7">
        <v>22332264.98</v>
      </c>
      <c r="I43" s="8">
        <f t="shared" si="2"/>
        <v>31.836407074070756</v>
      </c>
    </row>
    <row r="44" spans="1:9" ht="53.25" customHeight="1" x14ac:dyDescent="0.2">
      <c r="A44" s="4" t="s">
        <v>39</v>
      </c>
      <c r="B44" s="5" t="s">
        <v>38</v>
      </c>
      <c r="C44" s="5" t="s">
        <v>18</v>
      </c>
      <c r="D44" s="5" t="s">
        <v>40</v>
      </c>
      <c r="E44" s="6" t="s">
        <v>0</v>
      </c>
      <c r="F44" s="7">
        <v>225559.6</v>
      </c>
      <c r="G44" s="7">
        <v>225559.6</v>
      </c>
      <c r="H44" s="7">
        <v>0</v>
      </c>
      <c r="I44" s="7">
        <f t="shared" si="2"/>
        <v>0</v>
      </c>
    </row>
    <row r="45" spans="1:9" ht="44.25" customHeight="1" x14ac:dyDescent="0.2">
      <c r="A45" s="4" t="s">
        <v>41</v>
      </c>
      <c r="B45" s="5" t="s">
        <v>38</v>
      </c>
      <c r="C45" s="5" t="s">
        <v>18</v>
      </c>
      <c r="D45" s="5" t="s">
        <v>40</v>
      </c>
      <c r="E45" s="5" t="s">
        <v>42</v>
      </c>
      <c r="F45" s="7">
        <v>225559.6</v>
      </c>
      <c r="G45" s="7">
        <v>225559.6</v>
      </c>
      <c r="H45" s="7">
        <v>0</v>
      </c>
      <c r="I45" s="7">
        <f t="shared" si="2"/>
        <v>0</v>
      </c>
    </row>
    <row r="46" spans="1:9" ht="57" customHeight="1" x14ac:dyDescent="0.2">
      <c r="A46" s="4" t="s">
        <v>43</v>
      </c>
      <c r="B46" s="5" t="s">
        <v>38</v>
      </c>
      <c r="C46" s="5" t="s">
        <v>18</v>
      </c>
      <c r="D46" s="5" t="s">
        <v>44</v>
      </c>
      <c r="E46" s="6" t="s">
        <v>0</v>
      </c>
      <c r="F46" s="7">
        <v>695910.89</v>
      </c>
      <c r="G46" s="7">
        <v>695910.89</v>
      </c>
      <c r="H46" s="7">
        <f>H47</f>
        <v>512358.89</v>
      </c>
      <c r="I46" s="7">
        <f t="shared" si="2"/>
        <v>73.624209271965839</v>
      </c>
    </row>
    <row r="47" spans="1:9" ht="47.25" customHeight="1" x14ac:dyDescent="0.2">
      <c r="A47" s="4" t="s">
        <v>41</v>
      </c>
      <c r="B47" s="5" t="s">
        <v>38</v>
      </c>
      <c r="C47" s="5" t="s">
        <v>18</v>
      </c>
      <c r="D47" s="5" t="s">
        <v>44</v>
      </c>
      <c r="E47" s="5" t="s">
        <v>42</v>
      </c>
      <c r="F47" s="7">
        <v>695910.89</v>
      </c>
      <c r="G47" s="7">
        <v>695910.89</v>
      </c>
      <c r="H47" s="7">
        <v>512358.89</v>
      </c>
      <c r="I47" s="7">
        <f t="shared" si="2"/>
        <v>73.624209271965839</v>
      </c>
    </row>
    <row r="48" spans="1:9" ht="44.25" customHeight="1" x14ac:dyDescent="0.2">
      <c r="A48" s="4" t="s">
        <v>75</v>
      </c>
      <c r="B48" s="5" t="s">
        <v>50</v>
      </c>
      <c r="C48" s="6" t="s">
        <v>0</v>
      </c>
      <c r="D48" s="6" t="s">
        <v>0</v>
      </c>
      <c r="E48" s="6" t="s">
        <v>0</v>
      </c>
      <c r="F48" s="7">
        <v>18411653.960000001</v>
      </c>
      <c r="G48" s="7">
        <f>G49+G51</f>
        <v>23819096.960000001</v>
      </c>
      <c r="H48" s="7">
        <f>H51</f>
        <v>11618378.050000001</v>
      </c>
      <c r="I48" s="7">
        <f t="shared" si="2"/>
        <v>48.777575696975546</v>
      </c>
    </row>
    <row r="49" spans="1:9" ht="44.25" customHeight="1" x14ac:dyDescent="0.2">
      <c r="A49" s="4" t="s">
        <v>80</v>
      </c>
      <c r="B49" s="5" t="s">
        <v>50</v>
      </c>
      <c r="C49" s="5" t="s">
        <v>18</v>
      </c>
      <c r="D49" s="5" t="s">
        <v>79</v>
      </c>
      <c r="E49" s="3"/>
      <c r="F49" s="7"/>
      <c r="G49" s="7">
        <v>5207443</v>
      </c>
      <c r="H49" s="7"/>
      <c r="I49" s="7">
        <f t="shared" si="2"/>
        <v>0</v>
      </c>
    </row>
    <row r="50" spans="1:9" ht="41.25" customHeight="1" x14ac:dyDescent="0.2">
      <c r="A50" s="4" t="s">
        <v>20</v>
      </c>
      <c r="B50" s="5" t="s">
        <v>50</v>
      </c>
      <c r="C50" s="5" t="s">
        <v>18</v>
      </c>
      <c r="D50" s="5" t="s">
        <v>79</v>
      </c>
      <c r="E50" s="5" t="s">
        <v>21</v>
      </c>
      <c r="F50" s="7"/>
      <c r="G50" s="7">
        <v>5207443</v>
      </c>
      <c r="H50" s="7"/>
      <c r="I50" s="7">
        <f t="shared" ref="I50" si="3">H50/G50*100</f>
        <v>0</v>
      </c>
    </row>
    <row r="51" spans="1:9" ht="80.099999999999994" customHeight="1" x14ac:dyDescent="0.2">
      <c r="A51" s="4" t="s">
        <v>51</v>
      </c>
      <c r="B51" s="5" t="s">
        <v>50</v>
      </c>
      <c r="C51" s="5" t="s">
        <v>18</v>
      </c>
      <c r="D51" s="5" t="s">
        <v>11</v>
      </c>
      <c r="E51" s="6" t="s">
        <v>0</v>
      </c>
      <c r="F51" s="7">
        <v>18411653.960000001</v>
      </c>
      <c r="G51" s="7">
        <v>18611653.960000001</v>
      </c>
      <c r="H51" s="7">
        <f>H52</f>
        <v>11618378.050000001</v>
      </c>
      <c r="I51" s="7">
        <f t="shared" ref="I51:I64" si="4">H51/G51*100</f>
        <v>62.425285119582142</v>
      </c>
    </row>
    <row r="52" spans="1:9" ht="32.25" customHeight="1" x14ac:dyDescent="0.2">
      <c r="A52" s="4" t="s">
        <v>20</v>
      </c>
      <c r="B52" s="5" t="s">
        <v>50</v>
      </c>
      <c r="C52" s="5" t="s">
        <v>18</v>
      </c>
      <c r="D52" s="5" t="s">
        <v>11</v>
      </c>
      <c r="E52" s="5" t="s">
        <v>21</v>
      </c>
      <c r="F52" s="7">
        <v>18411653.960000001</v>
      </c>
      <c r="G52" s="7">
        <v>18611653.960000001</v>
      </c>
      <c r="H52" s="7">
        <v>11618378.050000001</v>
      </c>
      <c r="I52" s="7">
        <f t="shared" si="4"/>
        <v>62.425285119582142</v>
      </c>
    </row>
    <row r="53" spans="1:9" ht="66" customHeight="1" x14ac:dyDescent="0.2">
      <c r="A53" s="4" t="s">
        <v>76</v>
      </c>
      <c r="B53" s="5" t="s">
        <v>52</v>
      </c>
      <c r="C53" s="6" t="s">
        <v>0</v>
      </c>
      <c r="D53" s="6" t="s">
        <v>0</v>
      </c>
      <c r="E53" s="6" t="s">
        <v>0</v>
      </c>
      <c r="F53" s="7">
        <v>2306284</v>
      </c>
      <c r="G53" s="7">
        <v>2453842</v>
      </c>
      <c r="H53" s="7">
        <f>H54</f>
        <v>1727367.19</v>
      </c>
      <c r="I53" s="7">
        <f t="shared" si="4"/>
        <v>70.394393363549895</v>
      </c>
    </row>
    <row r="54" spans="1:9" ht="80.099999999999994" customHeight="1" x14ac:dyDescent="0.2">
      <c r="A54" s="4" t="s">
        <v>53</v>
      </c>
      <c r="B54" s="5" t="s">
        <v>52</v>
      </c>
      <c r="C54" s="5" t="s">
        <v>18</v>
      </c>
      <c r="D54" s="5" t="s">
        <v>11</v>
      </c>
      <c r="E54" s="6" t="s">
        <v>0</v>
      </c>
      <c r="F54" s="7">
        <v>2306284</v>
      </c>
      <c r="G54" s="7">
        <v>2453842</v>
      </c>
      <c r="H54" s="7">
        <f>H55</f>
        <v>1727367.19</v>
      </c>
      <c r="I54" s="7">
        <f t="shared" si="4"/>
        <v>70.394393363549895</v>
      </c>
    </row>
    <row r="55" spans="1:9" ht="48.95" customHeight="1" x14ac:dyDescent="0.2">
      <c r="A55" s="4" t="s">
        <v>54</v>
      </c>
      <c r="B55" s="5" t="s">
        <v>52</v>
      </c>
      <c r="C55" s="5" t="s">
        <v>18</v>
      </c>
      <c r="D55" s="5" t="s">
        <v>11</v>
      </c>
      <c r="E55" s="5" t="s">
        <v>55</v>
      </c>
      <c r="F55" s="7">
        <v>2306284</v>
      </c>
      <c r="G55" s="7">
        <v>2453842</v>
      </c>
      <c r="H55" s="7">
        <v>1727367.19</v>
      </c>
      <c r="I55" s="7">
        <f t="shared" si="4"/>
        <v>70.394393363549895</v>
      </c>
    </row>
    <row r="56" spans="1:9" ht="62.25" customHeight="1" x14ac:dyDescent="0.2">
      <c r="A56" s="4" t="s">
        <v>77</v>
      </c>
      <c r="B56" s="5" t="s">
        <v>56</v>
      </c>
      <c r="C56" s="6" t="s">
        <v>0</v>
      </c>
      <c r="D56" s="6" t="s">
        <v>0</v>
      </c>
      <c r="E56" s="6" t="s">
        <v>0</v>
      </c>
      <c r="F56" s="7">
        <v>6426754</v>
      </c>
      <c r="G56" s="7">
        <f>G57+G59</f>
        <v>10156754</v>
      </c>
      <c r="H56" s="7">
        <f>H57+H59</f>
        <v>8371658.25</v>
      </c>
      <c r="I56" s="7">
        <f t="shared" si="4"/>
        <v>82.424544790589593</v>
      </c>
    </row>
    <row r="57" spans="1:9" ht="96.6" customHeight="1" x14ac:dyDescent="0.2">
      <c r="A57" s="4" t="s">
        <v>57</v>
      </c>
      <c r="B57" s="5" t="s">
        <v>56</v>
      </c>
      <c r="C57" s="5" t="s">
        <v>18</v>
      </c>
      <c r="D57" s="5" t="s">
        <v>11</v>
      </c>
      <c r="E57" s="6" t="s">
        <v>0</v>
      </c>
      <c r="F57" s="7">
        <v>3881754</v>
      </c>
      <c r="G57" s="7">
        <v>3881754</v>
      </c>
      <c r="H57" s="7">
        <f>H58</f>
        <v>2779905.25</v>
      </c>
      <c r="I57" s="7">
        <f t="shared" si="4"/>
        <v>71.614668265943692</v>
      </c>
    </row>
    <row r="58" spans="1:9" ht="48.95" customHeight="1" x14ac:dyDescent="0.2">
      <c r="A58" s="4" t="s">
        <v>58</v>
      </c>
      <c r="B58" s="5" t="s">
        <v>56</v>
      </c>
      <c r="C58" s="5" t="s">
        <v>18</v>
      </c>
      <c r="D58" s="5" t="s">
        <v>11</v>
      </c>
      <c r="E58" s="5" t="s">
        <v>59</v>
      </c>
      <c r="F58" s="7">
        <v>3881754</v>
      </c>
      <c r="G58" s="7">
        <v>3881754</v>
      </c>
      <c r="H58" s="7">
        <v>2779905.25</v>
      </c>
      <c r="I58" s="7">
        <f t="shared" si="4"/>
        <v>71.614668265943692</v>
      </c>
    </row>
    <row r="59" spans="1:9" ht="48.95" customHeight="1" x14ac:dyDescent="0.2">
      <c r="A59" s="4" t="s">
        <v>60</v>
      </c>
      <c r="B59" s="5" t="s">
        <v>56</v>
      </c>
      <c r="C59" s="5" t="s">
        <v>18</v>
      </c>
      <c r="D59" s="5" t="s">
        <v>12</v>
      </c>
      <c r="E59" s="6" t="s">
        <v>0</v>
      </c>
      <c r="F59" s="7">
        <v>2545000</v>
      </c>
      <c r="G59" s="7">
        <f>G60</f>
        <v>6275000</v>
      </c>
      <c r="H59" s="7">
        <f>H60</f>
        <v>5591753</v>
      </c>
      <c r="I59" s="7">
        <f t="shared" si="4"/>
        <v>89.111601593625494</v>
      </c>
    </row>
    <row r="60" spans="1:9" ht="48.95" customHeight="1" x14ac:dyDescent="0.2">
      <c r="A60" s="4" t="s">
        <v>58</v>
      </c>
      <c r="B60" s="5" t="s">
        <v>56</v>
      </c>
      <c r="C60" s="5" t="s">
        <v>18</v>
      </c>
      <c r="D60" s="5" t="s">
        <v>12</v>
      </c>
      <c r="E60" s="5" t="s">
        <v>59</v>
      </c>
      <c r="F60" s="7">
        <v>2545000</v>
      </c>
      <c r="G60" s="7">
        <v>6275000</v>
      </c>
      <c r="H60" s="7">
        <v>5591753</v>
      </c>
      <c r="I60" s="7">
        <f t="shared" si="4"/>
        <v>89.111601593625494</v>
      </c>
    </row>
    <row r="61" spans="1:9" ht="21" customHeight="1" x14ac:dyDescent="0.2">
      <c r="A61" s="4" t="s">
        <v>61</v>
      </c>
      <c r="B61" s="5" t="s">
        <v>62</v>
      </c>
      <c r="C61" s="6" t="s">
        <v>0</v>
      </c>
      <c r="D61" s="6" t="s">
        <v>0</v>
      </c>
      <c r="E61" s="6" t="s">
        <v>0</v>
      </c>
      <c r="F61" s="7">
        <v>1469412</v>
      </c>
      <c r="G61" s="7">
        <f>G62+G63+G64+G65</f>
        <v>2125908</v>
      </c>
      <c r="H61" s="7">
        <f>H62+H63+H64+H65</f>
        <v>1552231.3199999998</v>
      </c>
      <c r="I61" s="7">
        <f t="shared" si="4"/>
        <v>73.014980892870241</v>
      </c>
    </row>
    <row r="62" spans="1:9" ht="32.25" customHeight="1" x14ac:dyDescent="0.2">
      <c r="A62" s="4" t="s">
        <v>20</v>
      </c>
      <c r="B62" s="5" t="s">
        <v>62</v>
      </c>
      <c r="C62" s="5" t="s">
        <v>18</v>
      </c>
      <c r="D62" s="5" t="s">
        <v>63</v>
      </c>
      <c r="E62" s="5" t="s">
        <v>21</v>
      </c>
      <c r="F62" s="7">
        <v>550000</v>
      </c>
      <c r="G62" s="7">
        <v>1036054</v>
      </c>
      <c r="H62" s="7">
        <v>613668.6</v>
      </c>
      <c r="I62" s="7">
        <f t="shared" si="4"/>
        <v>59.231333501921711</v>
      </c>
    </row>
    <row r="63" spans="1:9" ht="32.25" customHeight="1" x14ac:dyDescent="0.2">
      <c r="A63" s="4" t="s">
        <v>64</v>
      </c>
      <c r="B63" s="5" t="s">
        <v>62</v>
      </c>
      <c r="C63" s="5" t="s">
        <v>18</v>
      </c>
      <c r="D63" s="5" t="s">
        <v>63</v>
      </c>
      <c r="E63" s="5" t="s">
        <v>65</v>
      </c>
      <c r="F63" s="7">
        <v>919412</v>
      </c>
      <c r="G63" s="7">
        <v>919412</v>
      </c>
      <c r="H63" s="7">
        <v>768120.72</v>
      </c>
      <c r="I63" s="7">
        <f t="shared" si="4"/>
        <v>83.544778619378462</v>
      </c>
    </row>
    <row r="64" spans="1:9" ht="48.95" customHeight="1" x14ac:dyDescent="0.2">
      <c r="A64" s="4" t="s">
        <v>54</v>
      </c>
      <c r="B64" s="5" t="s">
        <v>62</v>
      </c>
      <c r="C64" s="5" t="s">
        <v>18</v>
      </c>
      <c r="D64" s="5" t="s">
        <v>63</v>
      </c>
      <c r="E64" s="5">
        <v>907</v>
      </c>
      <c r="F64" s="8"/>
      <c r="G64" s="7">
        <v>40721</v>
      </c>
      <c r="H64" s="7">
        <v>40721</v>
      </c>
      <c r="I64" s="8">
        <f t="shared" si="4"/>
        <v>100</v>
      </c>
    </row>
    <row r="65" spans="1:9" ht="53.25" customHeight="1" x14ac:dyDescent="0.2">
      <c r="A65" s="4" t="s">
        <v>58</v>
      </c>
      <c r="B65" s="5" t="s">
        <v>62</v>
      </c>
      <c r="C65" s="5" t="s">
        <v>18</v>
      </c>
      <c r="D65" s="5" t="s">
        <v>63</v>
      </c>
      <c r="E65" s="5" t="s">
        <v>59</v>
      </c>
      <c r="F65" s="8"/>
      <c r="G65" s="7">
        <v>129721</v>
      </c>
      <c r="H65" s="7">
        <v>129721</v>
      </c>
      <c r="I65" s="8">
        <f t="shared" ref="I65" si="5">H65/G65*100</f>
        <v>100</v>
      </c>
    </row>
    <row r="66" spans="1:9" ht="37.5" customHeight="1" x14ac:dyDescent="0.2">
      <c r="A66" s="12" t="s">
        <v>66</v>
      </c>
      <c r="B66" s="12"/>
      <c r="C66" s="12"/>
      <c r="D66" s="12"/>
      <c r="E66" s="12"/>
      <c r="F66" s="7">
        <v>276664283.75999999</v>
      </c>
      <c r="G66" s="7">
        <f>G6+G31+G48+G53+G56+G61</f>
        <v>386621254.57999998</v>
      </c>
      <c r="H66" s="7">
        <f>H6+H31+H48+H53+H56+H61</f>
        <v>230672277.78999996</v>
      </c>
      <c r="I66" s="7">
        <f t="shared" ref="I66" si="6">H66/G66*100</f>
        <v>59.663630764580503</v>
      </c>
    </row>
    <row r="67" spans="1:9" x14ac:dyDescent="0.2">
      <c r="F67" s="9"/>
      <c r="G67" s="9"/>
    </row>
    <row r="68" spans="1:9" x14ac:dyDescent="0.2">
      <c r="G68" s="9"/>
    </row>
  </sheetData>
  <mergeCells count="3">
    <mergeCell ref="A2:I2"/>
    <mergeCell ref="A3:I3"/>
    <mergeCell ref="A66:E66"/>
  </mergeCells>
  <pageMargins left="0.39370078740157483" right="0.19685039370078741" top="0.19685039370078741" bottom="0.19685039370078741" header="0.31496062992125984" footer="0.31496062992125984"/>
  <pageSetup paperSize="9" scale="60" orientation="portrait" r:id="rId1"/>
  <headerFooter differentFirst="1"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2024-10-17T10:17:08Z</dcterms:modified>
</cp:coreProperties>
</file>