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109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Лист1!$A$1:$M$31</definedName>
  </definedNames>
  <calcPr calcId="152511"/>
</workbook>
</file>

<file path=xl/calcChain.xml><?xml version="1.0" encoding="utf-8"?>
<calcChain xmlns="http://schemas.openxmlformats.org/spreadsheetml/2006/main">
  <c r="F31" i="1" l="1"/>
  <c r="F21" i="1"/>
  <c r="G16" i="1"/>
  <c r="H16" i="1"/>
  <c r="I16" i="1"/>
  <c r="F16" i="1"/>
  <c r="I29" i="1" l="1"/>
  <c r="G29" i="1"/>
  <c r="H29" i="1"/>
  <c r="F29" i="1"/>
  <c r="I15" i="1"/>
  <c r="G12" i="1"/>
  <c r="H12" i="1"/>
  <c r="F12" i="1"/>
  <c r="G28" i="1" l="1"/>
  <c r="H28" i="1"/>
  <c r="F28" i="1"/>
  <c r="I11" i="1"/>
  <c r="I10" i="1"/>
  <c r="G25" i="1" l="1"/>
  <c r="H25" i="1"/>
  <c r="F25" i="1"/>
  <c r="I24" i="1"/>
  <c r="I23" i="1" l="1"/>
  <c r="I25" i="1" s="1"/>
  <c r="G21" i="1" l="1"/>
  <c r="H21" i="1"/>
  <c r="I19" i="1" l="1"/>
  <c r="I20" i="1"/>
  <c r="I18" i="1"/>
  <c r="I21" i="1" l="1"/>
  <c r="I14" i="1" l="1"/>
  <c r="I9" i="1" l="1"/>
  <c r="I12" i="1" s="1"/>
  <c r="I28" i="1" l="1"/>
  <c r="I31" i="1" s="1"/>
  <c r="G31" i="1"/>
  <c r="H31" i="1" l="1"/>
</calcChain>
</file>

<file path=xl/sharedStrings.xml><?xml version="1.0" encoding="utf-8"?>
<sst xmlns="http://schemas.openxmlformats.org/spreadsheetml/2006/main" count="78" uniqueCount="55">
  <si>
    <t>№ п/п</t>
  </si>
  <si>
    <t>Годы</t>
  </si>
  <si>
    <t>Ответственные исполнители</t>
  </si>
  <si>
    <t xml:space="preserve">Местный бюджет </t>
  </si>
  <si>
    <t>Областной и федеральный бюджеты (по согласованию)</t>
  </si>
  <si>
    <t>Внебюджетные источники</t>
  </si>
  <si>
    <t>Итого:</t>
  </si>
  <si>
    <t>Обеспечение населения качественной питьевой водой</t>
  </si>
  <si>
    <t>Итого</t>
  </si>
  <si>
    <t>Администрация Гордеевского района</t>
  </si>
  <si>
    <t>Экономия энергоресурсов</t>
  </si>
  <si>
    <t>Всего:</t>
  </si>
  <si>
    <t>1.1</t>
  </si>
  <si>
    <t>1.2</t>
  </si>
  <si>
    <t>Приложение №1</t>
  </si>
  <si>
    <t xml:space="preserve">Ед. изм. </t>
  </si>
  <si>
    <t>км</t>
  </si>
  <si>
    <t>Кол-во</t>
  </si>
  <si>
    <t>2.1</t>
  </si>
  <si>
    <t>Ожидаемые результаты</t>
  </si>
  <si>
    <t>Администрация Гордеевского района; Организации коммунального комплекса</t>
  </si>
  <si>
    <t>Источники финансирования (тыс. руб.)</t>
  </si>
  <si>
    <r>
      <rPr>
        <sz val="14"/>
        <color theme="1"/>
        <rFont val="Times New Roman"/>
        <family val="1"/>
        <charset val="204"/>
      </rPr>
      <t>км</t>
    </r>
    <r>
      <rPr>
        <sz val="10"/>
        <color theme="1"/>
        <rFont val="Times New Roman"/>
        <family val="1"/>
        <charset val="204"/>
      </rPr>
      <t>,                                  в двухтрубном исчислении</t>
    </r>
  </si>
  <si>
    <t>Сводная таблица всех программых мероприятий</t>
  </si>
  <si>
    <t>Всего по Программе</t>
  </si>
  <si>
    <t xml:space="preserve"> </t>
  </si>
  <si>
    <t>Предоставление качественных коммунальных услуг населению и организациям</t>
  </si>
  <si>
    <t xml:space="preserve">Перечень мероприятий, объемы и  источники финансирования муниципальной программы   </t>
  </si>
  <si>
    <t>Наименование мероприятия</t>
  </si>
  <si>
    <t>3.1</t>
  </si>
  <si>
    <t>Реконструкция системы  водоснабжения                                в с. Кузнецы Гордеевского района Брянской области</t>
  </si>
  <si>
    <t>2024 г.</t>
  </si>
  <si>
    <t>«Комплексное развитие систем коммунальной инфраструктуры Гордеевского муниципального района Брянской области»</t>
  </si>
  <si>
    <t>пог. м</t>
  </si>
  <si>
    <t>2025 г.</t>
  </si>
  <si>
    <t>2026 г.</t>
  </si>
  <si>
    <t>3. Реконструкция и капитальный ремонт систем теплоснабжения, в том числе:</t>
  </si>
  <si>
    <t>3.2</t>
  </si>
  <si>
    <t>3.3</t>
  </si>
  <si>
    <t>Капитальный ремонт теплотрассы  Струговобудского филиала МБОУ Гордеевская СОШ</t>
  </si>
  <si>
    <t>Капитальный ремонт теплотрассы  МБДОУ Гордеевский детский сад «Теремок»</t>
  </si>
  <si>
    <r>
      <t xml:space="preserve">          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4"/>
        <color theme="1"/>
        <rFont val="Times New Roman"/>
        <family val="1"/>
        <charset val="204"/>
      </rPr>
      <t xml:space="preserve"> Реконструкция и капитальный ремонт систем водоснабжения в населенных пунктах, в том числе:</t>
    </r>
  </si>
  <si>
    <r>
      <t xml:space="preserve">          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4"/>
        <color theme="1"/>
        <rFont val="Times New Roman"/>
        <family val="1"/>
        <charset val="204"/>
      </rPr>
      <t>Реконструкция и капитальный ремонт систем водоотведения в населенных пунктах, в том числе:</t>
    </r>
  </si>
  <si>
    <t>4.1</t>
  </si>
  <si>
    <t>ед.</t>
  </si>
  <si>
    <r>
      <t xml:space="preserve">  </t>
    </r>
    <r>
      <rPr>
        <b/>
        <sz val="14"/>
        <color theme="1"/>
        <rFont val="Times New Roman"/>
        <family val="1"/>
        <charset val="204"/>
      </rPr>
      <t>4. Приобретение специализированной техники для предприятий жилищно-коммунального комплекса в том числе:</t>
    </r>
  </si>
  <si>
    <t>4.2</t>
  </si>
  <si>
    <t>Приобретение трактора колесного с дополнительным прицепным и навесным оборудованием</t>
  </si>
  <si>
    <t>Приобретение минитрактора Беларус                                                                                                           МТЗ-132Н (или эквивалент) с навесным оборудованием</t>
  </si>
  <si>
    <t>1.3</t>
  </si>
  <si>
    <t>Капитальный ремонт артезианской скважины в д. Завод-Корецкий Гордеевского района Брянской области </t>
  </si>
  <si>
    <t xml:space="preserve">Капитальный ремонт артезианской скважины по ул. Калининская в с. Творишино Гордеевского района Брянской области </t>
  </si>
  <si>
    <t xml:space="preserve">Капитальный ремонт канализационной сети по ул. Ленина, ул. Парковая в п. Мирный Гордеевского района Брянской области </t>
  </si>
  <si>
    <t xml:space="preserve">Капитальный ремонт канализационной сети по ул. Классона в п. Мирный Гордеевского района Брянской области </t>
  </si>
  <si>
    <t>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</si>
</sst>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0" fillId="0" borderId="0" xfId="0" applyNumberFormat="1"/>
    <xf numFmtId="0" fontId="2" fillId="2" borderId="5" xfId="0" applyFont="1" applyFill="1" applyBorder="1" applyAlignment="1">
      <alignment horizontal="center" vertical="center"/>
    </xf>
    <xf numFmtId="165" fontId="0" fillId="0" borderId="0" xfId="0" applyNumberFormat="1"/>
    <xf numFmtId="164" fontId="0" fillId="0" borderId="0" xfId="0" applyNumberFormat="1"/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 wrapText="1"/>
    </xf>
    <xf numFmtId="165" fontId="1" fillId="2" borderId="15" xfId="0" applyNumberFormat="1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vertical="center" wrapText="1"/>
    </xf>
    <xf numFmtId="164" fontId="1" fillId="2" borderId="12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165" fontId="2" fillId="2" borderId="15" xfId="0" applyNumberFormat="1" applyFont="1" applyFill="1" applyBorder="1" applyAlignment="1">
      <alignment vertical="center"/>
    </xf>
    <xf numFmtId="164" fontId="2" fillId="2" borderId="15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0" borderId="0" xfId="0" applyFont="1"/>
    <xf numFmtId="164" fontId="6" fillId="2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center" vertical="center"/>
    </xf>
    <xf numFmtId="165" fontId="1" fillId="2" borderId="15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left" vertical="center" wrapText="1"/>
    </xf>
    <xf numFmtId="165" fontId="1" fillId="2" borderId="1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165" fontId="2" fillId="2" borderId="15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vertical="center" wrapText="1"/>
    </xf>
    <xf numFmtId="0" fontId="5" fillId="2" borderId="15" xfId="0" applyFont="1" applyFill="1" applyBorder="1" applyAlignment="1">
      <alignment horizontal="justify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view="pageBreakPreview" zoomScale="84" zoomScaleNormal="62" zoomScaleSheetLayoutView="84" zoomScalePageLayoutView="93" workbookViewId="0">
      <selection activeCell="F32" sqref="F32"/>
    </sheetView>
  </sheetViews>
  <sheetFormatPr defaultRowHeight="18.75" x14ac:dyDescent="0.25"/>
  <cols>
    <col min="1" max="1" width="6.42578125" customWidth="1"/>
    <col min="2" max="2" width="52" customWidth="1"/>
    <col min="3" max="3" width="17.42578125" customWidth="1"/>
    <col min="4" max="4" width="12.5703125" customWidth="1"/>
    <col min="5" max="5" width="11.28515625" customWidth="1"/>
    <col min="6" max="6" width="15.85546875" customWidth="1"/>
    <col min="7" max="7" width="19.140625" customWidth="1"/>
    <col min="8" max="8" width="20.140625" customWidth="1"/>
    <col min="9" max="9" width="24" customWidth="1"/>
    <col min="10" max="10" width="31.85546875" customWidth="1"/>
    <col min="11" max="11" width="34.85546875" customWidth="1"/>
    <col min="12" max="12" width="0.140625" customWidth="1"/>
    <col min="13" max="14" width="9.140625" style="2" hidden="1" customWidth="1"/>
    <col min="15" max="15" width="2.85546875" style="2" customWidth="1"/>
    <col min="16" max="16384" width="9.140625" style="2"/>
  </cols>
  <sheetData>
    <row r="1" spans="1:12" x14ac:dyDescent="0.3">
      <c r="K1" s="39" t="s">
        <v>14</v>
      </c>
    </row>
    <row r="2" spans="1:12" x14ac:dyDescent="0.25">
      <c r="A2" s="78" t="s">
        <v>27</v>
      </c>
      <c r="B2" s="79"/>
      <c r="C2" s="79"/>
      <c r="D2" s="79"/>
      <c r="E2" s="79"/>
      <c r="F2" s="79"/>
      <c r="G2" s="79"/>
      <c r="H2" s="79"/>
      <c r="I2" s="79"/>
      <c r="J2" s="80"/>
      <c r="K2" s="80"/>
    </row>
    <row r="3" spans="1:12" ht="5.25" customHeight="1" x14ac:dyDescent="0.25">
      <c r="A3" s="79"/>
      <c r="B3" s="79"/>
      <c r="C3" s="79"/>
      <c r="D3" s="79"/>
      <c r="E3" s="79"/>
      <c r="F3" s="79"/>
      <c r="G3" s="79"/>
      <c r="H3" s="79"/>
      <c r="I3" s="79"/>
      <c r="J3" s="80"/>
      <c r="K3" s="80"/>
    </row>
    <row r="4" spans="1:12" ht="16.5" customHeight="1" x14ac:dyDescent="0.25">
      <c r="A4" s="78" t="s">
        <v>32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12" ht="9.75" customHeight="1" thickBot="1" x14ac:dyDescent="0.3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2" ht="38.25" customHeight="1" thickBot="1" x14ac:dyDescent="0.3">
      <c r="A6" s="90" t="s">
        <v>0</v>
      </c>
      <c r="B6" s="90" t="s">
        <v>28</v>
      </c>
      <c r="C6" s="90" t="s">
        <v>15</v>
      </c>
      <c r="D6" s="90" t="s">
        <v>17</v>
      </c>
      <c r="E6" s="90" t="s">
        <v>1</v>
      </c>
      <c r="F6" s="92" t="s">
        <v>21</v>
      </c>
      <c r="G6" s="93"/>
      <c r="H6" s="93"/>
      <c r="I6" s="94"/>
      <c r="J6" s="88" t="s">
        <v>2</v>
      </c>
      <c r="K6" s="90" t="s">
        <v>19</v>
      </c>
    </row>
    <row r="7" spans="1:12" ht="93" customHeight="1" thickBot="1" x14ac:dyDescent="0.3">
      <c r="A7" s="91"/>
      <c r="B7" s="91"/>
      <c r="C7" s="91"/>
      <c r="D7" s="91"/>
      <c r="E7" s="91"/>
      <c r="F7" s="1" t="s">
        <v>3</v>
      </c>
      <c r="G7" s="1" t="s">
        <v>4</v>
      </c>
      <c r="H7" s="1" t="s">
        <v>5</v>
      </c>
      <c r="I7" s="1" t="s">
        <v>6</v>
      </c>
      <c r="J7" s="89"/>
      <c r="K7" s="91"/>
    </row>
    <row r="8" spans="1:12" ht="33.75" customHeight="1" thickBot="1" x14ac:dyDescent="0.3">
      <c r="A8" s="101" t="s">
        <v>41</v>
      </c>
      <c r="B8" s="102"/>
      <c r="C8" s="102"/>
      <c r="D8" s="102"/>
      <c r="E8" s="102"/>
      <c r="F8" s="102"/>
      <c r="G8" s="102"/>
      <c r="H8" s="102"/>
      <c r="I8" s="102"/>
      <c r="J8" s="102"/>
      <c r="K8" s="103"/>
    </row>
    <row r="9" spans="1:12" s="52" customFormat="1" ht="54.75" customHeight="1" thickBot="1" x14ac:dyDescent="0.3">
      <c r="A9" s="53" t="s">
        <v>12</v>
      </c>
      <c r="B9" s="54" t="s">
        <v>30</v>
      </c>
      <c r="C9" s="38" t="s">
        <v>16</v>
      </c>
      <c r="D9" s="9">
        <v>2.5</v>
      </c>
      <c r="E9" s="13" t="s">
        <v>31</v>
      </c>
      <c r="F9" s="37">
        <v>53.878</v>
      </c>
      <c r="G9" s="37">
        <v>5333.808</v>
      </c>
      <c r="H9" s="34">
        <v>0</v>
      </c>
      <c r="I9" s="37">
        <f>F9+G9+H9</f>
        <v>5387.6859999999997</v>
      </c>
      <c r="J9" s="85" t="s">
        <v>20</v>
      </c>
      <c r="K9" s="85" t="s">
        <v>7</v>
      </c>
      <c r="L9" s="51"/>
    </row>
    <row r="10" spans="1:12" s="15" customFormat="1" ht="57.75" customHeight="1" thickBot="1" x14ac:dyDescent="0.35">
      <c r="A10" s="53" t="s">
        <v>13</v>
      </c>
      <c r="B10" s="65" t="s">
        <v>50</v>
      </c>
      <c r="C10" s="38" t="s">
        <v>44</v>
      </c>
      <c r="D10" s="64">
        <v>1</v>
      </c>
      <c r="E10" s="13" t="s">
        <v>31</v>
      </c>
      <c r="F10" s="37">
        <v>10.476000000000001</v>
      </c>
      <c r="G10" s="37">
        <v>513.34400000000005</v>
      </c>
      <c r="H10" s="34">
        <v>0</v>
      </c>
      <c r="I10" s="37">
        <f>F10+G10+H10</f>
        <v>523.82000000000005</v>
      </c>
      <c r="J10" s="86"/>
      <c r="K10" s="86"/>
      <c r="L10" s="14"/>
    </row>
    <row r="11" spans="1:12" s="15" customFormat="1" ht="77.25" customHeight="1" thickBot="1" x14ac:dyDescent="0.35">
      <c r="A11" s="53" t="s">
        <v>49</v>
      </c>
      <c r="B11" s="65" t="s">
        <v>51</v>
      </c>
      <c r="C11" s="38" t="s">
        <v>44</v>
      </c>
      <c r="D11" s="64">
        <v>1</v>
      </c>
      <c r="E11" s="13" t="s">
        <v>31</v>
      </c>
      <c r="F11" s="37">
        <v>8.5210000000000008</v>
      </c>
      <c r="G11" s="37">
        <v>417.52199999999999</v>
      </c>
      <c r="H11" s="34">
        <v>0</v>
      </c>
      <c r="I11" s="37">
        <f>F11+G11+H11</f>
        <v>426.04300000000001</v>
      </c>
      <c r="J11" s="87"/>
      <c r="K11" s="87"/>
      <c r="L11" s="14"/>
    </row>
    <row r="12" spans="1:12" ht="25.5" customHeight="1" thickBot="1" x14ac:dyDescent="0.3">
      <c r="A12" s="21"/>
      <c r="B12" s="18"/>
      <c r="C12" s="21"/>
      <c r="D12" s="21"/>
      <c r="E12" s="27" t="s">
        <v>8</v>
      </c>
      <c r="F12" s="33">
        <f>F9+F10+F11</f>
        <v>72.875</v>
      </c>
      <c r="G12" s="33">
        <f t="shared" ref="G12:I12" si="0">G9+G10+G11</f>
        <v>6264.674</v>
      </c>
      <c r="H12" s="33">
        <f t="shared" si="0"/>
        <v>0</v>
      </c>
      <c r="I12" s="33">
        <f t="shared" si="0"/>
        <v>6337.5489999999991</v>
      </c>
      <c r="J12" s="28"/>
      <c r="K12" s="19"/>
    </row>
    <row r="13" spans="1:12" ht="25.5" customHeight="1" thickBot="1" x14ac:dyDescent="0.3">
      <c r="A13" s="95" t="s">
        <v>42</v>
      </c>
      <c r="B13" s="96"/>
      <c r="C13" s="96"/>
      <c r="D13" s="96"/>
      <c r="E13" s="96"/>
      <c r="F13" s="96"/>
      <c r="G13" s="96"/>
      <c r="H13" s="96"/>
      <c r="I13" s="96"/>
      <c r="J13" s="97"/>
      <c r="K13" s="30"/>
    </row>
    <row r="14" spans="1:12" ht="84" customHeight="1" thickBot="1" x14ac:dyDescent="0.35">
      <c r="A14" s="45" t="s">
        <v>18</v>
      </c>
      <c r="B14" s="55" t="s">
        <v>53</v>
      </c>
      <c r="C14" s="49" t="s">
        <v>33</v>
      </c>
      <c r="D14" s="41">
        <v>800</v>
      </c>
      <c r="E14" s="42" t="s">
        <v>31</v>
      </c>
      <c r="F14" s="40">
        <v>54.736840000000001</v>
      </c>
      <c r="G14" s="40">
        <v>2682.10527</v>
      </c>
      <c r="H14" s="40">
        <v>0</v>
      </c>
      <c r="I14" s="43">
        <f>F14+G14+H14</f>
        <v>2736.84211</v>
      </c>
      <c r="J14" s="90" t="s">
        <v>20</v>
      </c>
      <c r="K14" s="90" t="s">
        <v>26</v>
      </c>
    </row>
    <row r="15" spans="1:12" ht="84" customHeight="1" thickBot="1" x14ac:dyDescent="0.35">
      <c r="A15" s="45" t="s">
        <v>54</v>
      </c>
      <c r="B15" s="67" t="s">
        <v>52</v>
      </c>
      <c r="C15" s="66" t="s">
        <v>33</v>
      </c>
      <c r="D15" s="41">
        <v>435</v>
      </c>
      <c r="E15" s="42" t="s">
        <v>34</v>
      </c>
      <c r="F15" s="40">
        <v>24.8584</v>
      </c>
      <c r="G15" s="40">
        <v>2460.9816599999999</v>
      </c>
      <c r="H15" s="40">
        <v>0</v>
      </c>
      <c r="I15" s="43">
        <f>F15+G15+H15</f>
        <v>2485.84006</v>
      </c>
      <c r="J15" s="87"/>
      <c r="K15" s="87"/>
    </row>
    <row r="16" spans="1:12" ht="32.25" customHeight="1" thickBot="1" x14ac:dyDescent="0.3">
      <c r="A16" s="21"/>
      <c r="B16" s="18"/>
      <c r="C16" s="21"/>
      <c r="D16" s="21"/>
      <c r="E16" s="4" t="s">
        <v>8</v>
      </c>
      <c r="F16" s="35">
        <f>F14+F15</f>
        <v>79.595240000000004</v>
      </c>
      <c r="G16" s="35">
        <f t="shared" ref="G16:I16" si="1">G14+G15</f>
        <v>5143.0869299999995</v>
      </c>
      <c r="H16" s="35">
        <f t="shared" si="1"/>
        <v>0</v>
      </c>
      <c r="I16" s="35">
        <f t="shared" si="1"/>
        <v>5222.68217</v>
      </c>
      <c r="J16" s="29"/>
      <c r="K16" s="19"/>
    </row>
    <row r="17" spans="1:11" ht="24.75" customHeight="1" thickBot="1" x14ac:dyDescent="0.3">
      <c r="A17" s="46"/>
      <c r="B17" s="82" t="s">
        <v>36</v>
      </c>
      <c r="C17" s="82"/>
      <c r="D17" s="82"/>
      <c r="E17" s="82"/>
      <c r="F17" s="83"/>
      <c r="G17" s="82"/>
      <c r="H17" s="82"/>
      <c r="I17" s="83"/>
      <c r="J17" s="83"/>
      <c r="K17" s="84"/>
    </row>
    <row r="18" spans="1:11" ht="60" customHeight="1" thickBot="1" x14ac:dyDescent="0.3">
      <c r="A18" s="45" t="s">
        <v>29</v>
      </c>
      <c r="B18" s="47" t="s">
        <v>39</v>
      </c>
      <c r="C18" s="36" t="s">
        <v>22</v>
      </c>
      <c r="D18" s="44">
        <v>0.04</v>
      </c>
      <c r="E18" s="20" t="s">
        <v>31</v>
      </c>
      <c r="F18" s="48">
        <v>380</v>
      </c>
      <c r="G18" s="48">
        <v>0</v>
      </c>
      <c r="H18" s="34">
        <v>0</v>
      </c>
      <c r="I18" s="34">
        <f>F18+G18+H18</f>
        <v>380</v>
      </c>
      <c r="J18" s="85" t="s">
        <v>9</v>
      </c>
      <c r="K18" s="85" t="s">
        <v>10</v>
      </c>
    </row>
    <row r="19" spans="1:11" ht="65.25" customHeight="1" thickBot="1" x14ac:dyDescent="0.3">
      <c r="A19" s="45" t="s">
        <v>37</v>
      </c>
      <c r="B19" s="47" t="s">
        <v>40</v>
      </c>
      <c r="C19" s="36" t="s">
        <v>22</v>
      </c>
      <c r="D19" s="44">
        <v>3.5000000000000003E-2</v>
      </c>
      <c r="E19" s="20" t="s">
        <v>31</v>
      </c>
      <c r="F19" s="50">
        <v>332.5</v>
      </c>
      <c r="G19" s="48">
        <v>0</v>
      </c>
      <c r="H19" s="34">
        <v>0</v>
      </c>
      <c r="I19" s="34">
        <f t="shared" ref="I19:I20" si="2">F19+G19+H19</f>
        <v>332.5</v>
      </c>
      <c r="J19" s="86"/>
      <c r="K19" s="86"/>
    </row>
    <row r="20" spans="1:11" ht="69" customHeight="1" thickBot="1" x14ac:dyDescent="0.3">
      <c r="A20" s="45" t="s">
        <v>38</v>
      </c>
      <c r="B20" s="47" t="s">
        <v>39</v>
      </c>
      <c r="C20" s="36" t="s">
        <v>22</v>
      </c>
      <c r="D20" s="44">
        <v>7.4999999999999997E-2</v>
      </c>
      <c r="E20" s="20" t="s">
        <v>34</v>
      </c>
      <c r="F20" s="50">
        <v>712.5</v>
      </c>
      <c r="G20" s="48">
        <v>0</v>
      </c>
      <c r="H20" s="34">
        <v>0</v>
      </c>
      <c r="I20" s="34">
        <f t="shared" si="2"/>
        <v>712.5</v>
      </c>
      <c r="J20" s="87"/>
      <c r="K20" s="87"/>
    </row>
    <row r="21" spans="1:11" ht="33" customHeight="1" thickBot="1" x14ac:dyDescent="0.3">
      <c r="A21" s="53"/>
      <c r="B21" s="59"/>
      <c r="C21" s="60"/>
      <c r="D21" s="10"/>
      <c r="E21" s="27" t="s">
        <v>8</v>
      </c>
      <c r="F21" s="56">
        <f>F18+F19+F20</f>
        <v>1425</v>
      </c>
      <c r="G21" s="56">
        <f t="shared" ref="G21:I21" si="3">G18+G19+G20</f>
        <v>0</v>
      </c>
      <c r="H21" s="56">
        <f t="shared" si="3"/>
        <v>0</v>
      </c>
      <c r="I21" s="56">
        <f t="shared" si="3"/>
        <v>1425</v>
      </c>
      <c r="J21" s="58"/>
      <c r="K21" s="58"/>
    </row>
    <row r="22" spans="1:11" ht="27" customHeight="1" thickBot="1" x14ac:dyDescent="0.3">
      <c r="A22" s="98" t="s">
        <v>45</v>
      </c>
      <c r="B22" s="99"/>
      <c r="C22" s="99"/>
      <c r="D22" s="99"/>
      <c r="E22" s="99"/>
      <c r="F22" s="99"/>
      <c r="G22" s="99"/>
      <c r="H22" s="99"/>
      <c r="I22" s="99"/>
      <c r="J22" s="99"/>
      <c r="K22" s="100"/>
    </row>
    <row r="23" spans="1:11" ht="65.25" customHeight="1" thickBot="1" x14ac:dyDescent="0.3">
      <c r="A23" s="53" t="s">
        <v>43</v>
      </c>
      <c r="B23" s="11" t="s">
        <v>47</v>
      </c>
      <c r="C23" s="9" t="s">
        <v>44</v>
      </c>
      <c r="D23" s="9">
        <v>1</v>
      </c>
      <c r="E23" s="13" t="s">
        <v>31</v>
      </c>
      <c r="F23" s="37">
        <v>74.923000000000002</v>
      </c>
      <c r="G23" s="37">
        <v>3671.2089999999998</v>
      </c>
      <c r="H23" s="61">
        <v>0</v>
      </c>
      <c r="I23" s="37">
        <f>SUM(F23:H23)</f>
        <v>3746.1319999999996</v>
      </c>
      <c r="J23" s="90" t="s">
        <v>9</v>
      </c>
      <c r="K23" s="90" t="s">
        <v>26</v>
      </c>
    </row>
    <row r="24" spans="1:11" ht="61.5" customHeight="1" thickBot="1" x14ac:dyDescent="0.3">
      <c r="A24" s="53" t="s">
        <v>46</v>
      </c>
      <c r="B24" s="11" t="s">
        <v>48</v>
      </c>
      <c r="C24" s="9" t="s">
        <v>44</v>
      </c>
      <c r="D24" s="9">
        <v>1</v>
      </c>
      <c r="E24" s="13" t="s">
        <v>31</v>
      </c>
      <c r="F24" s="37">
        <v>8.9870000000000001</v>
      </c>
      <c r="G24" s="37">
        <v>440.39100000000002</v>
      </c>
      <c r="H24" s="61">
        <v>0</v>
      </c>
      <c r="I24" s="37">
        <f>SUM(F24:H24)</f>
        <v>449.37800000000004</v>
      </c>
      <c r="J24" s="87"/>
      <c r="K24" s="87"/>
    </row>
    <row r="25" spans="1:11" ht="30.75" customHeight="1" thickBot="1" x14ac:dyDescent="0.3">
      <c r="A25" s="62"/>
      <c r="B25" s="19"/>
      <c r="C25" s="63"/>
      <c r="D25" s="44"/>
      <c r="E25" s="27" t="s">
        <v>8</v>
      </c>
      <c r="F25" s="56">
        <f>F23+F24</f>
        <v>83.91</v>
      </c>
      <c r="G25" s="56">
        <f t="shared" ref="G25:I25" si="4">G23+G24</f>
        <v>4111.5999999999995</v>
      </c>
      <c r="H25" s="56">
        <f t="shared" si="4"/>
        <v>0</v>
      </c>
      <c r="I25" s="56">
        <f t="shared" si="4"/>
        <v>4195.5099999999993</v>
      </c>
      <c r="J25" s="19"/>
      <c r="K25" s="57"/>
    </row>
    <row r="26" spans="1:11" ht="0.75" hidden="1" customHeight="1" thickBot="1" x14ac:dyDescent="0.3">
      <c r="A26" s="72" t="s">
        <v>25</v>
      </c>
      <c r="B26" s="73"/>
      <c r="C26" s="73"/>
      <c r="D26" s="73"/>
      <c r="E26" s="73"/>
      <c r="F26" s="73"/>
      <c r="G26" s="73"/>
      <c r="H26" s="73"/>
      <c r="I26" s="73"/>
      <c r="J26" s="73"/>
      <c r="K26" s="74"/>
    </row>
    <row r="27" spans="1:11" ht="50.25" customHeight="1" thickBot="1" x14ac:dyDescent="0.3">
      <c r="A27" s="75" t="s">
        <v>23</v>
      </c>
      <c r="B27" s="76"/>
      <c r="C27" s="76"/>
      <c r="D27" s="76"/>
      <c r="E27" s="76"/>
      <c r="F27" s="76"/>
      <c r="G27" s="76"/>
      <c r="H27" s="76"/>
      <c r="I27" s="76"/>
      <c r="J27" s="76"/>
      <c r="K27" s="77"/>
    </row>
    <row r="28" spans="1:11" ht="19.5" thickBot="1" x14ac:dyDescent="0.3">
      <c r="A28" s="68" t="s">
        <v>24</v>
      </c>
      <c r="B28" s="69"/>
      <c r="C28" s="7"/>
      <c r="D28" s="7"/>
      <c r="E28" s="12" t="s">
        <v>31</v>
      </c>
      <c r="F28" s="40">
        <f>F9+F10+F11+F14+F18+F19+F23+F24</f>
        <v>924.02184</v>
      </c>
      <c r="G28" s="40">
        <f>G9+G10+G11+G14+G18+G19+G23+G24</f>
        <v>13058.379269999998</v>
      </c>
      <c r="H28" s="40">
        <f>H9+H10+H11+H14+H18+H19+H23+H24</f>
        <v>0</v>
      </c>
      <c r="I28" s="40">
        <f>I9+I10+I11+I14+I18+I19+I23+I24</f>
        <v>13982.401109999999</v>
      </c>
      <c r="J28" s="32"/>
      <c r="K28" s="31"/>
    </row>
    <row r="29" spans="1:11" ht="19.5" thickBot="1" x14ac:dyDescent="0.3">
      <c r="A29" s="68"/>
      <c r="B29" s="69"/>
      <c r="C29" s="7"/>
      <c r="D29" s="7"/>
      <c r="E29" s="12" t="s">
        <v>34</v>
      </c>
      <c r="F29" s="40">
        <f>F15+F20</f>
        <v>737.35839999999996</v>
      </c>
      <c r="G29" s="40">
        <f t="shared" ref="G29:I29" si="5">G15+G20</f>
        <v>2460.9816599999999</v>
      </c>
      <c r="H29" s="40">
        <f t="shared" si="5"/>
        <v>0</v>
      </c>
      <c r="I29" s="40">
        <f t="shared" si="5"/>
        <v>3198.34006</v>
      </c>
      <c r="J29" s="24"/>
      <c r="K29" s="26"/>
    </row>
    <row r="30" spans="1:11" ht="19.5" thickBot="1" x14ac:dyDescent="0.3">
      <c r="A30" s="68"/>
      <c r="B30" s="69"/>
      <c r="C30" s="17"/>
      <c r="D30" s="17"/>
      <c r="E30" s="13" t="s">
        <v>35</v>
      </c>
      <c r="F30" s="40">
        <v>0</v>
      </c>
      <c r="G30" s="40">
        <v>0</v>
      </c>
      <c r="H30" s="40">
        <v>0</v>
      </c>
      <c r="I30" s="40">
        <v>0</v>
      </c>
      <c r="J30" s="22"/>
      <c r="K30" s="23"/>
    </row>
    <row r="31" spans="1:11" ht="39.75" customHeight="1" thickBot="1" x14ac:dyDescent="0.3">
      <c r="A31" s="70"/>
      <c r="B31" s="71"/>
      <c r="C31" s="8"/>
      <c r="D31" s="8"/>
      <c r="E31" s="4" t="s">
        <v>11</v>
      </c>
      <c r="F31" s="40">
        <f>F28+F29+G34+F30</f>
        <v>1661.38024</v>
      </c>
      <c r="G31" s="40">
        <f t="shared" ref="G31:H31" si="6">G28+G29+G30</f>
        <v>15519.360929999997</v>
      </c>
      <c r="H31" s="40">
        <f t="shared" si="6"/>
        <v>0</v>
      </c>
      <c r="I31" s="40">
        <f>I28+I29+I30</f>
        <v>17180.741169999998</v>
      </c>
      <c r="J31" s="24"/>
      <c r="K31" s="25"/>
    </row>
    <row r="32" spans="1:11" x14ac:dyDescent="0.25">
      <c r="F32" s="5"/>
      <c r="G32" s="5"/>
      <c r="H32" s="5"/>
      <c r="I32" s="6"/>
      <c r="J32" s="6"/>
    </row>
    <row r="33" spans="6:10" x14ac:dyDescent="0.25">
      <c r="F33" s="5"/>
      <c r="G33" s="5"/>
      <c r="H33" s="5"/>
      <c r="I33" s="5"/>
      <c r="J33" s="5"/>
    </row>
    <row r="34" spans="6:10" x14ac:dyDescent="0.25">
      <c r="G34" s="3"/>
      <c r="I34" s="6"/>
    </row>
    <row r="35" spans="6:10" x14ac:dyDescent="0.25">
      <c r="F35" s="5"/>
      <c r="G35" s="5"/>
      <c r="H35" s="5"/>
      <c r="I35" s="5"/>
    </row>
  </sheetData>
  <mergeCells count="25">
    <mergeCell ref="J23:J24"/>
    <mergeCell ref="K23:K24"/>
    <mergeCell ref="A8:K8"/>
    <mergeCell ref="C6:C7"/>
    <mergeCell ref="K18:K20"/>
    <mergeCell ref="J9:J11"/>
    <mergeCell ref="K9:K11"/>
    <mergeCell ref="J14:J15"/>
    <mergeCell ref="K14:K15"/>
    <mergeCell ref="A28:B31"/>
    <mergeCell ref="A26:K26"/>
    <mergeCell ref="A27:K27"/>
    <mergeCell ref="A2:K3"/>
    <mergeCell ref="A4:K4"/>
    <mergeCell ref="B17:K17"/>
    <mergeCell ref="J18:J20"/>
    <mergeCell ref="J6:J7"/>
    <mergeCell ref="A6:A7"/>
    <mergeCell ref="B6:B7"/>
    <mergeCell ref="E6:E7"/>
    <mergeCell ref="F6:I6"/>
    <mergeCell ref="A13:J13"/>
    <mergeCell ref="K6:K7"/>
    <mergeCell ref="D6:D7"/>
    <mergeCell ref="A22:K22"/>
  </mergeCells>
  <pageMargins left="0.78740157480314965" right="0.78740157480314965" top="1.1811023622047245" bottom="0.59055118110236227" header="0.31496062992125984" footer="0.31496062992125984"/>
  <pageSetup paperSize="9" scale="52" fitToHeight="5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2025-03-07T06:11:47Z</dcterms:modified>
</cp:coreProperties>
</file>